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539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<sst xmlns="http://schemas.openxmlformats.org/spreadsheetml/2006/main" count="302" uniqueCount="139">
  <si>
    <t>DENUMIREA OBIECTIVULUI</t>
  </si>
  <si>
    <t>Prevederi trim.I</t>
  </si>
  <si>
    <t>Prevederi trim. II</t>
  </si>
  <si>
    <t>Prevederi trim. IV</t>
  </si>
  <si>
    <t>Prevederi trim. III</t>
  </si>
  <si>
    <t>Modernizare str.2 + mobilier stradal</t>
  </si>
  <si>
    <t>Modernizare cladire 148</t>
  </si>
  <si>
    <t>Racord canal zona locuinta</t>
  </si>
  <si>
    <t>SF+PT racord canalizare Sala sport noua</t>
  </si>
  <si>
    <t>Avizier</t>
  </si>
  <si>
    <t>B</t>
  </si>
  <si>
    <t>A</t>
  </si>
  <si>
    <t>C</t>
  </si>
  <si>
    <t>Contrib. CJA</t>
  </si>
  <si>
    <t>Contrib. Buget local Pecica</t>
  </si>
  <si>
    <t>TRANSPORT (84.02.03.03) strazi</t>
  </si>
  <si>
    <t>71.01.30</t>
  </si>
  <si>
    <t>71.01.03</t>
  </si>
  <si>
    <t>71.01.01</t>
  </si>
  <si>
    <t>Clasificatie</t>
  </si>
  <si>
    <t xml:space="preserve">A=lucr.in continuare B=lucr.noi C=dotari,  studii </t>
  </si>
  <si>
    <t>SERVICII SI DEZVOLTARE PUBLICA (70.02.50) Alte activitati</t>
  </si>
  <si>
    <t>71.01.02</t>
  </si>
  <si>
    <t>Surse externe</t>
  </si>
  <si>
    <t>Credite interne</t>
  </si>
  <si>
    <t xml:space="preserve">Actualizare P.U.G </t>
  </si>
  <si>
    <t xml:space="preserve"> UAT  ORAS PECICA              </t>
  </si>
  <si>
    <t>CF 3519550</t>
  </si>
  <si>
    <t>miilei</t>
  </si>
  <si>
    <t xml:space="preserve">                                                                                                                                                                       </t>
  </si>
  <si>
    <t>ILUMINAT PUBLIC(70.02.06)</t>
  </si>
  <si>
    <t>REDUCEREA SI CONTROLUL POLUARII (74.02.03)</t>
  </si>
  <si>
    <t>TRANSPORT (84.02.03.01) drumuri</t>
  </si>
  <si>
    <t>Modernizare drum DC 106 str.222-UM</t>
  </si>
  <si>
    <t>Planuri de intervenție pt.clădirile UAT</t>
  </si>
  <si>
    <t xml:space="preserve">Achiziții sau construcții locuințe                  </t>
  </si>
  <si>
    <t>Baza de date urbane-masurători topo</t>
  </si>
  <si>
    <t>SF+PT+Utilități Locuinte sociale pt.romi</t>
  </si>
  <si>
    <t>Modernizare străzi în loc. Sederhat</t>
  </si>
  <si>
    <t>SERVICII SI DEZVOLTARE PUBLICA (70.02.50) Alte activități</t>
  </si>
  <si>
    <t>SERVICII SI DEZVOLTARE PUBLICĂ (70.02.05.01) Alim.apa</t>
  </si>
  <si>
    <t>AUTORITĂȚI PUBLICE (51.02.03.01)</t>
  </si>
  <si>
    <t>SALĂ SPORT(67.02.05.01)</t>
  </si>
  <si>
    <t>SERVICII SI DEZVOLTARE PUBLICĂ (70.02.03.01) Locuinţe</t>
  </si>
  <si>
    <t>Extindere şi mod.infrastructură de apă și apă uzată- cofinanțare</t>
  </si>
  <si>
    <t>CASA DE CULTURA(67.02.03.06)</t>
  </si>
  <si>
    <t>SF +Consultanta Parc langa Ferma de bivoli</t>
  </si>
  <si>
    <t>Modernizare străzi in orașul Pecica</t>
  </si>
  <si>
    <t>Consultanţă -Modernizare străzi in orașul Pecica</t>
  </si>
  <si>
    <t>Gard parc Turnu</t>
  </si>
  <si>
    <t>Modernizare Str.222 Pecica</t>
  </si>
  <si>
    <t>Program 2017</t>
  </si>
  <si>
    <t xml:space="preserve">Dotări- Tehnică de calcul   13 buc     </t>
  </si>
  <si>
    <t>Dotări- Laptop 3 buc</t>
  </si>
  <si>
    <t>Dotări-Soft monitorizare retea  1 buc</t>
  </si>
  <si>
    <t xml:space="preserve">Sistem supraveghere zona 300 cu camere </t>
  </si>
  <si>
    <t>Dotări- Site www.pecica.ro 1 buc</t>
  </si>
  <si>
    <t xml:space="preserve">Dotari- Autoturisme 2 buc  </t>
  </si>
  <si>
    <t>Dotari- Licente Microsoft 38 buc</t>
  </si>
  <si>
    <t>Dotări- Ghilotina 1 buc</t>
  </si>
  <si>
    <t>Dotari -Aparat foto si obiectiv Nikkor1buc</t>
  </si>
  <si>
    <t xml:space="preserve">ALTE CHELTUIELI IN DOMENIUL INVATAMANTULUI (65.02.50) </t>
  </si>
  <si>
    <t>Achizitie imobil</t>
  </si>
  <si>
    <t>Documentatie avizare PSI scoli</t>
  </si>
  <si>
    <t>Studii pref. si SF scoli si gradinite</t>
  </si>
  <si>
    <t>Reabilitare gard Gh.Lazar ,local 2</t>
  </si>
  <si>
    <t>Achizitie cladire cinematograf 1/2</t>
  </si>
  <si>
    <t>DALI -Modernizare si extindere Cam.Cult.Turnu</t>
  </si>
  <si>
    <t>Modernizare cl.nr.5,str.3</t>
  </si>
  <si>
    <t>Eficientizare iluminat public Str 2</t>
  </si>
  <si>
    <t>Extindere ilum. Zona 500</t>
  </si>
  <si>
    <t>Extindere ilum. Zona Cocota</t>
  </si>
  <si>
    <t>Extindere ilum.Bodrogul Vechi</t>
  </si>
  <si>
    <t>Modernizare parc SMA cu mobilier de joacă</t>
  </si>
  <si>
    <t>Achizitie teren pt.expropriere locuinte romi</t>
  </si>
  <si>
    <t>Dotări- Sararita tractata</t>
  </si>
  <si>
    <t>Dotari- Fierastrau telescopic</t>
  </si>
  <si>
    <t>Dotari- Ghilotina taiat pavaj</t>
  </si>
  <si>
    <t>Reabilitare Momac romanesc</t>
  </si>
  <si>
    <t>Platforma gunoi Bodrogul Vechi</t>
  </si>
  <si>
    <t>Reabilitare gard Ferma de bivoli</t>
  </si>
  <si>
    <t>Dotare -Paratrasnet</t>
  </si>
  <si>
    <t>PT drum DC 96 A</t>
  </si>
  <si>
    <t>SF+PT modernizare alei zona IRIL</t>
  </si>
  <si>
    <t>Proiect tranfrontalier pompieri Nadla-Pecica -Battonya</t>
  </si>
  <si>
    <t>58.01.02</t>
  </si>
  <si>
    <t>Proiect eficientizare cladiri publice</t>
  </si>
  <si>
    <t>INTRETINERE SPATII VERZI SI PARCURI(67.02.05.03)</t>
  </si>
  <si>
    <t>ORDINE PUBLICA SI SIGURANTA NATIONALA(61.02.50)</t>
  </si>
  <si>
    <t xml:space="preserve">Dotări-Imprimanta A3 si multifunţional A3   2 buc                                                             </t>
  </si>
  <si>
    <t xml:space="preserve">Extindere soluţie internet wireles </t>
  </si>
  <si>
    <t>Sistem flota prin gps pt. maşini</t>
  </si>
  <si>
    <t>Dotări- Centrala telefonică  1 buc</t>
  </si>
  <si>
    <t xml:space="preserve">ALTE CHELTUIELI IN DOMENIUL ASISTENTEI SOCIALE(68.02.50.50) </t>
  </si>
  <si>
    <t>Bransare gaz -Sala sport multifunţională</t>
  </si>
  <si>
    <t>SF +audit +program inbunătăţirea eficienţei energiei electrice</t>
  </si>
  <si>
    <t>Extindere reţea ilum.Str.222</t>
  </si>
  <si>
    <t>Branşament trifazic Bodrogul Vechi</t>
  </si>
  <si>
    <t>Branşament trifazic Sederhat</t>
  </si>
  <si>
    <t>Contrib.  MDRAPFE</t>
  </si>
  <si>
    <t xml:space="preserve"> Proiect Parc public zona Ferma bivoli</t>
  </si>
  <si>
    <t>Proiect Combatere sărăcie</t>
  </si>
  <si>
    <t>SF+PT+Realizare alee pietonala str.334/1 Oras Pecica</t>
  </si>
  <si>
    <t>Modernizare străzi cu pavaj in parcări în Oraşul Pecica</t>
  </si>
  <si>
    <t>Mod.alei, trotuare si drumuri la Baza sportiva veche</t>
  </si>
  <si>
    <t>Gard Scoala 2</t>
  </si>
  <si>
    <t>Bransament trifazic  pt.activ. culturale Str.401</t>
  </si>
  <si>
    <t>Dotari- Licenta centrala telefonică</t>
  </si>
  <si>
    <t xml:space="preserve">ALTE SERVICII CULTURALE (67.02.03.30) </t>
  </si>
  <si>
    <t>Dotari-Motocositoare 3 buc</t>
  </si>
  <si>
    <t>Proiect Tranfrontalier- Traditions over time and across the border, acronim Oldnew</t>
  </si>
  <si>
    <t>Modernizare cladire Baza sportivă veche</t>
  </si>
  <si>
    <t>PROGRAM DE INVESTIŢII PUBLICE</t>
  </si>
  <si>
    <t>PE GRUPE DE INVESTIŢII SI SURSE DE FINANŢARE PE ANUL 2017</t>
  </si>
  <si>
    <t>Dotari- motocositoare 1 buc</t>
  </si>
  <si>
    <t>Construire, extindere Scoala nr.2</t>
  </si>
  <si>
    <t>Extindere Liceu Gh.Lazar</t>
  </si>
  <si>
    <t>Gradinita 4 grupe PP</t>
  </si>
  <si>
    <t>Doc.Tehnica Canal Muresul mort</t>
  </si>
  <si>
    <t>Reactulizare Doc.teh. Gradinita 4 gr.PP</t>
  </si>
  <si>
    <t>Documentatie avizare PSI Casa Cultura Pecica</t>
  </si>
  <si>
    <t xml:space="preserve">Dotări- Tehnică de calcul   1 buc     </t>
  </si>
  <si>
    <t>SF+PT Baza sportivă Turnu- Teren fotbal</t>
  </si>
  <si>
    <t xml:space="preserve">TRANSPORT IN COMUN (84.02.03.02) </t>
  </si>
  <si>
    <t xml:space="preserve">Dotari -Tahograf digital 1 buc </t>
  </si>
  <si>
    <t>CANALIZARE SI TRATAREA APEI REZIDUALE (74.02.06)</t>
  </si>
  <si>
    <t>Extindere retea canalizare Zona 500 Pecica</t>
  </si>
  <si>
    <t>Studiu oportunitate- Servii de delegare</t>
  </si>
  <si>
    <t>Bransament gaz Gr.PN 4 Scoala 2</t>
  </si>
  <si>
    <t>Actualizare Plan de semnalizare rutiera</t>
  </si>
  <si>
    <t>Reamplasare si constructii staţii de autobuz</t>
  </si>
  <si>
    <t>LICEUL GH.LAZĂR(65.02.)</t>
  </si>
  <si>
    <t>Dotari-  Server 1 buc</t>
  </si>
  <si>
    <t>Sistem supraveghere camere- 1 buc</t>
  </si>
  <si>
    <t>Anexa 1 la HCL nr. 186 din 14.12.2017</t>
  </si>
  <si>
    <t>PREȘEDINTE DE ȘEDINȚĂ,</t>
  </si>
  <si>
    <t>CONTRASEMNEZĂ SECRETAR,</t>
  </si>
  <si>
    <t>DANILIUC MARIAN CĂTĂLIN</t>
  </si>
  <si>
    <t>MOȚ ADELA LILIANA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</si>
</sst>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80" zoomScaleNormal="80" zoomScalePageLayoutView="0" workbookViewId="0" topLeftCell="A1">
      <selection activeCell="M123" sqref="M123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8.28125" style="0" customWidth="1"/>
    <col min="4" max="4" width="13.00390625" style="0" customWidth="1"/>
    <col min="5" max="5" width="13.140625" style="0" customWidth="1"/>
    <col min="6" max="8" width="10.140625" style="0" customWidth="1"/>
    <col min="9" max="9" width="11.57421875" style="0" customWidth="1"/>
    <col min="10" max="10" width="10.00390625" style="0" bestFit="1" customWidth="1"/>
    <col min="11" max="11" width="9.7109375" style="0" customWidth="1"/>
    <col min="12" max="12" width="9.8515625" style="0" customWidth="1"/>
    <col min="13" max="13" width="12.7109375" style="0" customWidth="1"/>
  </cols>
  <sheetData>
    <row r="1" spans="1:3" ht="30" customHeight="1">
      <c r="A1" s="1" t="s">
        <v>26</v>
      </c>
      <c r="B1" s="1"/>
      <c r="C1" s="1"/>
    </row>
    <row r="2" spans="1:8" ht="24" customHeight="1">
      <c r="A2" s="1" t="s">
        <v>27</v>
      </c>
      <c r="B2" s="1"/>
      <c r="C2" s="1"/>
      <c r="H2" s="62" t="s">
        <v>134</v>
      </c>
    </row>
    <row r="3" spans="1:12" ht="60" customHeight="1">
      <c r="A3" s="54" t="s">
        <v>112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3.25" customHeight="1">
      <c r="A4" s="53" t="s">
        <v>113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3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39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 t="s">
        <v>28</v>
      </c>
      <c r="L6" s="48"/>
    </row>
    <row r="7" spans="1:13" ht="15" customHeight="1">
      <c r="A7" s="61" t="s">
        <v>0</v>
      </c>
      <c r="B7" s="56" t="s">
        <v>19</v>
      </c>
      <c r="C7" s="58" t="s">
        <v>20</v>
      </c>
      <c r="D7" s="55" t="s">
        <v>51</v>
      </c>
      <c r="E7" s="60" t="s">
        <v>1</v>
      </c>
      <c r="F7" s="60" t="s">
        <v>2</v>
      </c>
      <c r="G7" s="60" t="s">
        <v>4</v>
      </c>
      <c r="H7" s="60" t="s">
        <v>3</v>
      </c>
      <c r="I7" s="57" t="s">
        <v>14</v>
      </c>
      <c r="J7" s="57" t="s">
        <v>13</v>
      </c>
      <c r="K7" s="57" t="s">
        <v>23</v>
      </c>
      <c r="L7" s="57" t="s">
        <v>24</v>
      </c>
      <c r="M7" s="57" t="s">
        <v>99</v>
      </c>
    </row>
    <row r="8" spans="1:13" ht="51.75" customHeight="1">
      <c r="A8" s="61"/>
      <c r="B8" s="56"/>
      <c r="C8" s="59"/>
      <c r="D8" s="55"/>
      <c r="E8" s="60"/>
      <c r="F8" s="60"/>
      <c r="G8" s="60"/>
      <c r="H8" s="60"/>
      <c r="I8" s="57"/>
      <c r="J8" s="57"/>
      <c r="K8" s="57"/>
      <c r="L8" s="57"/>
      <c r="M8" s="57"/>
    </row>
    <row r="9" spans="1:13" ht="24.75" customHeight="1">
      <c r="A9" s="18" t="s">
        <v>41</v>
      </c>
      <c r="B9" s="18"/>
      <c r="C9" s="18"/>
      <c r="D9" s="9">
        <f>D10+D11+D12+D13+D14+D15+D16+D17+D18+D19+D20+D21+D22+D23+D24+D25</f>
        <v>478</v>
      </c>
      <c r="E9" s="9">
        <f aca="true" t="shared" si="0" ref="E9:M9">E10+E11+E12+E13+E14+E15+E16+E17+E18+E19+E20+E21+E22+E23+E24+E25</f>
        <v>116</v>
      </c>
      <c r="F9" s="9">
        <f t="shared" si="0"/>
        <v>118</v>
      </c>
      <c r="G9" s="9">
        <f t="shared" si="0"/>
        <v>148</v>
      </c>
      <c r="H9" s="9">
        <f t="shared" si="0"/>
        <v>96</v>
      </c>
      <c r="I9" s="9">
        <f t="shared" si="0"/>
        <v>478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</row>
    <row r="10" spans="1:13" ht="18.75" customHeight="1">
      <c r="A10" s="19" t="s">
        <v>52</v>
      </c>
      <c r="B10" s="23" t="s">
        <v>22</v>
      </c>
      <c r="C10" s="23" t="s">
        <v>12</v>
      </c>
      <c r="D10" s="10">
        <f aca="true" t="shared" si="1" ref="D10:D50">E10+F10+G10+H10</f>
        <v>85</v>
      </c>
      <c r="E10" s="10">
        <v>0</v>
      </c>
      <c r="F10" s="10">
        <v>0</v>
      </c>
      <c r="G10" s="10">
        <v>85</v>
      </c>
      <c r="H10" s="10">
        <v>0</v>
      </c>
      <c r="I10" s="17">
        <v>85</v>
      </c>
      <c r="J10" s="17">
        <v>0</v>
      </c>
      <c r="K10" s="17">
        <v>0</v>
      </c>
      <c r="L10" s="17">
        <v>0</v>
      </c>
      <c r="M10" s="17">
        <v>0</v>
      </c>
    </row>
    <row r="11" spans="1:13" ht="33.75" customHeight="1">
      <c r="A11" s="21" t="s">
        <v>89</v>
      </c>
      <c r="B11" s="23" t="s">
        <v>17</v>
      </c>
      <c r="C11" s="23" t="s">
        <v>12</v>
      </c>
      <c r="D11" s="10">
        <f t="shared" si="1"/>
        <v>20</v>
      </c>
      <c r="E11" s="10">
        <v>0</v>
      </c>
      <c r="F11" s="10">
        <v>0</v>
      </c>
      <c r="G11" s="10">
        <v>20</v>
      </c>
      <c r="H11" s="10">
        <v>0</v>
      </c>
      <c r="I11" s="17">
        <v>20</v>
      </c>
      <c r="J11" s="17">
        <v>0</v>
      </c>
      <c r="K11" s="17">
        <v>0</v>
      </c>
      <c r="L11" s="17">
        <v>0</v>
      </c>
      <c r="M11" s="17">
        <v>0</v>
      </c>
    </row>
    <row r="12" spans="1:13" ht="18" customHeight="1">
      <c r="A12" s="21" t="s">
        <v>53</v>
      </c>
      <c r="B12" s="23" t="s">
        <v>22</v>
      </c>
      <c r="C12" s="23" t="s">
        <v>12</v>
      </c>
      <c r="D12" s="10">
        <f t="shared" si="1"/>
        <v>20</v>
      </c>
      <c r="E12" s="10">
        <v>0</v>
      </c>
      <c r="F12" s="10">
        <v>0</v>
      </c>
      <c r="G12" s="10">
        <v>20</v>
      </c>
      <c r="H12" s="10">
        <v>0</v>
      </c>
      <c r="I12" s="17">
        <v>20</v>
      </c>
      <c r="J12" s="17">
        <v>0</v>
      </c>
      <c r="K12" s="17">
        <v>0</v>
      </c>
      <c r="L12" s="17">
        <v>0</v>
      </c>
      <c r="M12" s="17">
        <v>0</v>
      </c>
    </row>
    <row r="13" spans="1:13" ht="19.5" customHeight="1">
      <c r="A13" s="19" t="s">
        <v>54</v>
      </c>
      <c r="B13" s="23" t="s">
        <v>16</v>
      </c>
      <c r="C13" s="23" t="s">
        <v>12</v>
      </c>
      <c r="D13" s="10">
        <f t="shared" si="1"/>
        <v>7</v>
      </c>
      <c r="E13" s="10">
        <v>0</v>
      </c>
      <c r="F13" s="10">
        <v>7</v>
      </c>
      <c r="G13" s="10">
        <v>0</v>
      </c>
      <c r="H13" s="10">
        <v>0</v>
      </c>
      <c r="I13" s="17">
        <v>7</v>
      </c>
      <c r="J13" s="17">
        <v>0</v>
      </c>
      <c r="K13" s="17">
        <v>0</v>
      </c>
      <c r="L13" s="17">
        <v>0</v>
      </c>
      <c r="M13" s="17">
        <v>0</v>
      </c>
    </row>
    <row r="14" spans="1:13" ht="19.5" customHeight="1">
      <c r="A14" s="19" t="s">
        <v>90</v>
      </c>
      <c r="B14" s="23" t="s">
        <v>16</v>
      </c>
      <c r="C14" s="23" t="s">
        <v>12</v>
      </c>
      <c r="D14" s="10">
        <f t="shared" si="1"/>
        <v>12</v>
      </c>
      <c r="E14" s="10">
        <v>0</v>
      </c>
      <c r="F14" s="10">
        <v>12</v>
      </c>
      <c r="G14" s="10">
        <v>0</v>
      </c>
      <c r="H14" s="10">
        <v>0</v>
      </c>
      <c r="I14" s="17">
        <v>12</v>
      </c>
      <c r="J14" s="17">
        <v>0</v>
      </c>
      <c r="K14" s="17">
        <v>0</v>
      </c>
      <c r="L14" s="17">
        <v>0</v>
      </c>
      <c r="M14" s="17">
        <v>0</v>
      </c>
    </row>
    <row r="15" spans="1:13" ht="31.5" customHeight="1">
      <c r="A15" s="21" t="s">
        <v>55</v>
      </c>
      <c r="B15" s="23" t="s">
        <v>16</v>
      </c>
      <c r="C15" s="23" t="s">
        <v>12</v>
      </c>
      <c r="D15" s="10">
        <f t="shared" si="1"/>
        <v>74</v>
      </c>
      <c r="E15" s="10">
        <v>0</v>
      </c>
      <c r="F15" s="10">
        <v>0</v>
      </c>
      <c r="G15" s="10">
        <v>0</v>
      </c>
      <c r="H15" s="10">
        <v>74</v>
      </c>
      <c r="I15" s="17">
        <v>74</v>
      </c>
      <c r="J15" s="17">
        <v>0</v>
      </c>
      <c r="K15" s="17">
        <v>0</v>
      </c>
      <c r="L15" s="17">
        <v>0</v>
      </c>
      <c r="M15" s="17">
        <v>0</v>
      </c>
    </row>
    <row r="16" spans="1:13" ht="19.5" customHeight="1">
      <c r="A16" s="19" t="s">
        <v>91</v>
      </c>
      <c r="B16" s="23" t="s">
        <v>16</v>
      </c>
      <c r="C16" s="23" t="s">
        <v>12</v>
      </c>
      <c r="D16" s="10">
        <f t="shared" si="1"/>
        <v>21</v>
      </c>
      <c r="E16" s="10">
        <v>0</v>
      </c>
      <c r="F16" s="10">
        <v>0</v>
      </c>
      <c r="G16" s="10">
        <v>21</v>
      </c>
      <c r="H16" s="10">
        <v>0</v>
      </c>
      <c r="I16" s="17">
        <v>21</v>
      </c>
      <c r="J16" s="17">
        <v>0</v>
      </c>
      <c r="K16" s="17">
        <v>0</v>
      </c>
      <c r="L16" s="17">
        <v>0</v>
      </c>
      <c r="M16" s="17">
        <v>0</v>
      </c>
    </row>
    <row r="17" spans="1:13" ht="19.5" customHeight="1">
      <c r="A17" s="19" t="s">
        <v>56</v>
      </c>
      <c r="B17" s="23" t="s">
        <v>16</v>
      </c>
      <c r="C17" s="23" t="s">
        <v>12</v>
      </c>
      <c r="D17" s="10">
        <f t="shared" si="1"/>
        <v>14</v>
      </c>
      <c r="E17" s="10">
        <v>0</v>
      </c>
      <c r="F17" s="10">
        <v>14</v>
      </c>
      <c r="G17" s="10">
        <v>0</v>
      </c>
      <c r="H17" s="10">
        <v>0</v>
      </c>
      <c r="I17" s="17">
        <v>14</v>
      </c>
      <c r="J17" s="17">
        <v>0</v>
      </c>
      <c r="K17" s="17">
        <v>0</v>
      </c>
      <c r="L17" s="17">
        <v>0</v>
      </c>
      <c r="M17" s="17">
        <v>0</v>
      </c>
    </row>
    <row r="18" spans="1:13" ht="19.5" customHeight="1">
      <c r="A18" s="19" t="s">
        <v>57</v>
      </c>
      <c r="B18" s="23" t="s">
        <v>22</v>
      </c>
      <c r="C18" s="23" t="s">
        <v>12</v>
      </c>
      <c r="D18" s="10">
        <f>E18+F18+G18+H18</f>
        <v>71</v>
      </c>
      <c r="E18" s="10">
        <v>0</v>
      </c>
      <c r="F18" s="10">
        <v>71</v>
      </c>
      <c r="G18" s="10">
        <v>0</v>
      </c>
      <c r="H18" s="10">
        <v>0</v>
      </c>
      <c r="I18" s="17">
        <v>71</v>
      </c>
      <c r="J18" s="17">
        <v>0</v>
      </c>
      <c r="K18" s="17">
        <v>0</v>
      </c>
      <c r="L18" s="17">
        <v>0</v>
      </c>
      <c r="M18" s="17">
        <v>0</v>
      </c>
    </row>
    <row r="19" spans="1:13" ht="19.5" customHeight="1">
      <c r="A19" s="43" t="s">
        <v>58</v>
      </c>
      <c r="B19" s="23" t="s">
        <v>16</v>
      </c>
      <c r="C19" s="23" t="s">
        <v>12</v>
      </c>
      <c r="D19" s="10">
        <v>65</v>
      </c>
      <c r="E19" s="10">
        <v>65</v>
      </c>
      <c r="F19" s="10">
        <v>0</v>
      </c>
      <c r="G19" s="10">
        <v>0</v>
      </c>
      <c r="H19" s="10">
        <v>0</v>
      </c>
      <c r="I19" s="17">
        <v>65</v>
      </c>
      <c r="J19" s="17">
        <v>0</v>
      </c>
      <c r="K19" s="17">
        <v>0</v>
      </c>
      <c r="L19" s="17">
        <v>0</v>
      </c>
      <c r="M19" s="17">
        <v>0</v>
      </c>
    </row>
    <row r="20" spans="1:13" ht="19.5" customHeight="1">
      <c r="A20" s="19" t="s">
        <v>34</v>
      </c>
      <c r="B20" s="23" t="s">
        <v>16</v>
      </c>
      <c r="C20" s="23" t="s">
        <v>12</v>
      </c>
      <c r="D20" s="10">
        <f t="shared" si="1"/>
        <v>20</v>
      </c>
      <c r="E20" s="10">
        <v>20</v>
      </c>
      <c r="F20" s="10">
        <v>0</v>
      </c>
      <c r="G20" s="10">
        <v>0</v>
      </c>
      <c r="H20" s="10">
        <v>0</v>
      </c>
      <c r="I20" s="17">
        <v>20</v>
      </c>
      <c r="J20" s="17">
        <v>0</v>
      </c>
      <c r="K20" s="17">
        <v>0</v>
      </c>
      <c r="L20" s="17">
        <v>0</v>
      </c>
      <c r="M20" s="17">
        <v>0</v>
      </c>
    </row>
    <row r="21" spans="1:13" ht="19.5" customHeight="1">
      <c r="A21" s="19" t="s">
        <v>60</v>
      </c>
      <c r="B21" s="23" t="s">
        <v>17</v>
      </c>
      <c r="C21" s="23" t="s">
        <v>12</v>
      </c>
      <c r="D21" s="10">
        <f t="shared" si="1"/>
        <v>14</v>
      </c>
      <c r="E21" s="10">
        <v>0</v>
      </c>
      <c r="F21" s="10">
        <v>14</v>
      </c>
      <c r="G21" s="10">
        <v>0</v>
      </c>
      <c r="H21" s="10">
        <v>0</v>
      </c>
      <c r="I21" s="17">
        <v>14</v>
      </c>
      <c r="J21" s="17">
        <v>0</v>
      </c>
      <c r="K21" s="17">
        <v>0</v>
      </c>
      <c r="L21" s="17">
        <v>0</v>
      </c>
      <c r="M21" s="17">
        <v>0</v>
      </c>
    </row>
    <row r="22" spans="1:13" ht="19.5" customHeight="1">
      <c r="A22" s="19" t="s">
        <v>59</v>
      </c>
      <c r="B22" s="23" t="s">
        <v>17</v>
      </c>
      <c r="C22" s="23" t="s">
        <v>12</v>
      </c>
      <c r="D22" s="10">
        <f t="shared" si="1"/>
        <v>9</v>
      </c>
      <c r="E22" s="10">
        <v>9</v>
      </c>
      <c r="F22" s="10">
        <v>0</v>
      </c>
      <c r="G22" s="10">
        <v>0</v>
      </c>
      <c r="H22" s="10">
        <v>0</v>
      </c>
      <c r="I22" s="17">
        <v>9</v>
      </c>
      <c r="J22" s="17">
        <v>0</v>
      </c>
      <c r="K22" s="17">
        <v>0</v>
      </c>
      <c r="L22" s="17">
        <v>0</v>
      </c>
      <c r="M22" s="17">
        <v>0</v>
      </c>
    </row>
    <row r="23" spans="1:13" ht="19.5" customHeight="1">
      <c r="A23" s="19" t="s">
        <v>92</v>
      </c>
      <c r="B23" s="23" t="s">
        <v>17</v>
      </c>
      <c r="C23" s="23" t="s">
        <v>12</v>
      </c>
      <c r="D23" s="10">
        <f t="shared" si="1"/>
        <v>22</v>
      </c>
      <c r="E23" s="10">
        <v>22</v>
      </c>
      <c r="F23" s="10">
        <v>0</v>
      </c>
      <c r="G23" s="10">
        <v>0</v>
      </c>
      <c r="H23" s="10">
        <v>0</v>
      </c>
      <c r="I23" s="17">
        <v>22</v>
      </c>
      <c r="J23" s="17">
        <v>0</v>
      </c>
      <c r="K23" s="17">
        <v>0</v>
      </c>
      <c r="L23" s="17">
        <v>0</v>
      </c>
      <c r="M23" s="17">
        <v>0</v>
      </c>
    </row>
    <row r="24" spans="1:13" ht="19.5" customHeight="1">
      <c r="A24" s="19" t="s">
        <v>107</v>
      </c>
      <c r="B24" s="23" t="s">
        <v>16</v>
      </c>
      <c r="C24" s="23" t="s">
        <v>12</v>
      </c>
      <c r="D24" s="10">
        <f t="shared" si="1"/>
        <v>2</v>
      </c>
      <c r="E24" s="10">
        <v>0</v>
      </c>
      <c r="F24" s="10">
        <v>0</v>
      </c>
      <c r="G24" s="10">
        <v>2</v>
      </c>
      <c r="H24" s="10">
        <v>0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</row>
    <row r="25" spans="1:13" ht="19.5" customHeight="1">
      <c r="A25" s="19" t="s">
        <v>127</v>
      </c>
      <c r="B25" s="23" t="s">
        <v>16</v>
      </c>
      <c r="C25" s="23" t="s">
        <v>12</v>
      </c>
      <c r="D25" s="10">
        <f t="shared" si="1"/>
        <v>22</v>
      </c>
      <c r="E25" s="10">
        <v>0</v>
      </c>
      <c r="F25" s="10">
        <v>0</v>
      </c>
      <c r="G25" s="10">
        <v>0</v>
      </c>
      <c r="H25" s="10">
        <v>22</v>
      </c>
      <c r="I25" s="17">
        <v>22</v>
      </c>
      <c r="J25" s="17">
        <v>0</v>
      </c>
      <c r="K25" s="17">
        <v>0</v>
      </c>
      <c r="L25" s="17">
        <v>0</v>
      </c>
      <c r="M25" s="17">
        <v>0</v>
      </c>
    </row>
    <row r="26" spans="1:13" ht="27.75" customHeight="1">
      <c r="A26" s="36" t="s">
        <v>61</v>
      </c>
      <c r="B26" s="46"/>
      <c r="C26" s="46"/>
      <c r="D26" s="35">
        <f>D27+D28+D29+D30+D31+D32+D33+D34+D35+D36</f>
        <v>9519</v>
      </c>
      <c r="E26" s="35">
        <f aca="true" t="shared" si="2" ref="E26:M26">E27+E28+E29+E30+E31+E32+E33+E34+E35+E36</f>
        <v>0</v>
      </c>
      <c r="F26" s="35">
        <f t="shared" si="2"/>
        <v>204.5</v>
      </c>
      <c r="G26" s="35">
        <f t="shared" si="2"/>
        <v>9121</v>
      </c>
      <c r="H26" s="35">
        <f t="shared" si="2"/>
        <v>193.5</v>
      </c>
      <c r="I26" s="35">
        <f t="shared" si="2"/>
        <v>332</v>
      </c>
      <c r="J26" s="35">
        <f t="shared" si="2"/>
        <v>35</v>
      </c>
      <c r="K26" s="35">
        <f t="shared" si="2"/>
        <v>0</v>
      </c>
      <c r="L26" s="35">
        <f t="shared" si="2"/>
        <v>0</v>
      </c>
      <c r="M26" s="35">
        <f t="shared" si="2"/>
        <v>9152</v>
      </c>
    </row>
    <row r="27" spans="1:13" ht="19.5" customHeight="1">
      <c r="A27" s="19" t="s">
        <v>62</v>
      </c>
      <c r="B27" s="23" t="s">
        <v>16</v>
      </c>
      <c r="C27" s="23" t="s">
        <v>12</v>
      </c>
      <c r="D27" s="10">
        <f>E27+F27+G27+H27</f>
        <v>135</v>
      </c>
      <c r="E27" s="10">
        <v>0</v>
      </c>
      <c r="F27" s="10">
        <v>0</v>
      </c>
      <c r="G27" s="10">
        <v>0</v>
      </c>
      <c r="H27" s="10">
        <v>135</v>
      </c>
      <c r="I27" s="17">
        <v>135</v>
      </c>
      <c r="J27" s="17">
        <v>0</v>
      </c>
      <c r="K27" s="17">
        <v>0</v>
      </c>
      <c r="L27" s="17">
        <v>0</v>
      </c>
      <c r="M27" s="17">
        <v>0</v>
      </c>
    </row>
    <row r="28" spans="1:13" ht="19.5" customHeight="1">
      <c r="A28" s="19" t="s">
        <v>63</v>
      </c>
      <c r="B28" s="23" t="s">
        <v>16</v>
      </c>
      <c r="C28" s="23" t="s">
        <v>12</v>
      </c>
      <c r="D28" s="10">
        <f t="shared" si="1"/>
        <v>102</v>
      </c>
      <c r="E28" s="10">
        <v>0</v>
      </c>
      <c r="F28" s="10">
        <v>163</v>
      </c>
      <c r="G28" s="10">
        <v>-61</v>
      </c>
      <c r="H28" s="10">
        <v>0</v>
      </c>
      <c r="I28" s="17">
        <v>102</v>
      </c>
      <c r="J28" s="17">
        <v>0</v>
      </c>
      <c r="K28" s="17">
        <v>0</v>
      </c>
      <c r="L28" s="17">
        <v>0</v>
      </c>
      <c r="M28" s="17">
        <v>0</v>
      </c>
    </row>
    <row r="29" spans="1:13" ht="19.5" customHeight="1">
      <c r="A29" s="19" t="s">
        <v>64</v>
      </c>
      <c r="B29" s="23" t="s">
        <v>16</v>
      </c>
      <c r="C29" s="23" t="s">
        <v>12</v>
      </c>
      <c r="D29" s="10">
        <f t="shared" si="1"/>
        <v>50</v>
      </c>
      <c r="E29" s="10">
        <v>0</v>
      </c>
      <c r="F29" s="10">
        <v>0</v>
      </c>
      <c r="G29" s="10">
        <v>0</v>
      </c>
      <c r="H29" s="10">
        <v>50</v>
      </c>
      <c r="I29" s="17">
        <v>50</v>
      </c>
      <c r="J29" s="17">
        <v>0</v>
      </c>
      <c r="K29" s="17">
        <v>0</v>
      </c>
      <c r="L29" s="17">
        <v>0</v>
      </c>
      <c r="M29" s="17">
        <v>0</v>
      </c>
    </row>
    <row r="30" spans="1:13" ht="19.5" customHeight="1">
      <c r="A30" s="19" t="s">
        <v>65</v>
      </c>
      <c r="B30" s="23" t="s">
        <v>18</v>
      </c>
      <c r="C30" s="23" t="s">
        <v>10</v>
      </c>
      <c r="D30" s="10">
        <f t="shared" si="1"/>
        <v>35</v>
      </c>
      <c r="E30" s="10">
        <v>0</v>
      </c>
      <c r="F30" s="10">
        <v>35</v>
      </c>
      <c r="G30" s="10">
        <v>0</v>
      </c>
      <c r="H30" s="10">
        <v>0</v>
      </c>
      <c r="I30" s="17">
        <v>0</v>
      </c>
      <c r="J30" s="17">
        <v>35</v>
      </c>
      <c r="K30" s="17">
        <v>0</v>
      </c>
      <c r="L30" s="17">
        <v>0</v>
      </c>
      <c r="M30" s="17">
        <v>0</v>
      </c>
    </row>
    <row r="31" spans="1:13" ht="19.5" customHeight="1">
      <c r="A31" s="19" t="s">
        <v>105</v>
      </c>
      <c r="B31" s="23" t="s">
        <v>18</v>
      </c>
      <c r="C31" s="23" t="s">
        <v>10</v>
      </c>
      <c r="D31" s="10">
        <f t="shared" si="1"/>
        <v>6.5</v>
      </c>
      <c r="E31" s="10">
        <v>0</v>
      </c>
      <c r="F31" s="10">
        <v>6.5</v>
      </c>
      <c r="G31" s="10">
        <v>0</v>
      </c>
      <c r="H31" s="10">
        <v>0</v>
      </c>
      <c r="I31" s="17">
        <v>6.5</v>
      </c>
      <c r="J31" s="17">
        <v>0</v>
      </c>
      <c r="K31" s="17">
        <v>0</v>
      </c>
      <c r="L31" s="17">
        <v>0</v>
      </c>
      <c r="M31" s="17">
        <v>0</v>
      </c>
    </row>
    <row r="32" spans="1:13" ht="19.5" customHeight="1">
      <c r="A32" s="19" t="s">
        <v>119</v>
      </c>
      <c r="B32" s="23" t="s">
        <v>16</v>
      </c>
      <c r="C32" s="23" t="s">
        <v>12</v>
      </c>
      <c r="D32" s="10">
        <f t="shared" si="1"/>
        <v>30</v>
      </c>
      <c r="E32" s="10">
        <v>0</v>
      </c>
      <c r="F32" s="10">
        <v>0</v>
      </c>
      <c r="G32" s="10">
        <v>30</v>
      </c>
      <c r="H32" s="10">
        <v>0</v>
      </c>
      <c r="I32" s="17">
        <v>30</v>
      </c>
      <c r="J32" s="17">
        <v>0</v>
      </c>
      <c r="K32" s="17">
        <v>0</v>
      </c>
      <c r="L32" s="17">
        <v>0</v>
      </c>
      <c r="M32" s="17">
        <v>0</v>
      </c>
    </row>
    <row r="33" spans="1:13" ht="19.5" customHeight="1">
      <c r="A33" s="19" t="s">
        <v>115</v>
      </c>
      <c r="B33" s="23" t="s">
        <v>18</v>
      </c>
      <c r="C33" s="23" t="s">
        <v>10</v>
      </c>
      <c r="D33" s="10">
        <f t="shared" si="1"/>
        <v>4300</v>
      </c>
      <c r="E33" s="10">
        <v>0</v>
      </c>
      <c r="F33" s="10">
        <v>0</v>
      </c>
      <c r="G33" s="10">
        <v>4300</v>
      </c>
      <c r="H33" s="10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4300</v>
      </c>
    </row>
    <row r="34" spans="1:13" ht="19.5" customHeight="1">
      <c r="A34" s="19" t="s">
        <v>116</v>
      </c>
      <c r="B34" s="23" t="s">
        <v>18</v>
      </c>
      <c r="C34" s="23" t="s">
        <v>10</v>
      </c>
      <c r="D34" s="10">
        <f t="shared" si="1"/>
        <v>1284</v>
      </c>
      <c r="E34" s="10">
        <v>0</v>
      </c>
      <c r="F34" s="10">
        <v>0</v>
      </c>
      <c r="G34" s="10">
        <v>1284</v>
      </c>
      <c r="H34" s="10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1284</v>
      </c>
    </row>
    <row r="35" spans="1:13" ht="19.5" customHeight="1">
      <c r="A35" s="19" t="s">
        <v>117</v>
      </c>
      <c r="B35" s="23" t="s">
        <v>18</v>
      </c>
      <c r="C35" s="23" t="s">
        <v>10</v>
      </c>
      <c r="D35" s="10">
        <f t="shared" si="1"/>
        <v>3568</v>
      </c>
      <c r="E35" s="10">
        <v>0</v>
      </c>
      <c r="F35" s="10">
        <v>0</v>
      </c>
      <c r="G35" s="10">
        <v>3568</v>
      </c>
      <c r="H35" s="10">
        <v>0</v>
      </c>
      <c r="I35" s="17">
        <v>0</v>
      </c>
      <c r="J35" s="17">
        <v>0</v>
      </c>
      <c r="K35" s="17">
        <v>0</v>
      </c>
      <c r="L35" s="17">
        <v>0</v>
      </c>
      <c r="M35" s="17">
        <v>3568</v>
      </c>
    </row>
    <row r="36" spans="1:13" ht="19.5" customHeight="1">
      <c r="A36" s="19" t="s">
        <v>128</v>
      </c>
      <c r="B36" s="23" t="s">
        <v>18</v>
      </c>
      <c r="C36" s="23" t="s">
        <v>10</v>
      </c>
      <c r="D36" s="10">
        <f t="shared" si="1"/>
        <v>8.5</v>
      </c>
      <c r="E36" s="10">
        <v>0</v>
      </c>
      <c r="F36" s="10">
        <v>0</v>
      </c>
      <c r="G36" s="10">
        <v>0</v>
      </c>
      <c r="H36" s="10">
        <v>8.5</v>
      </c>
      <c r="I36" s="17">
        <v>8.5</v>
      </c>
      <c r="J36" s="17">
        <v>0</v>
      </c>
      <c r="K36" s="17">
        <v>0</v>
      </c>
      <c r="L36" s="17">
        <v>0</v>
      </c>
      <c r="M36" s="17">
        <v>0</v>
      </c>
    </row>
    <row r="37" spans="1:13" ht="19.5" customHeight="1">
      <c r="A37" s="45" t="s">
        <v>131</v>
      </c>
      <c r="B37" s="23"/>
      <c r="C37" s="23"/>
      <c r="D37" s="35">
        <f>D38+D39</f>
        <v>50</v>
      </c>
      <c r="E37" s="35">
        <f aca="true" t="shared" si="3" ref="E37:M37">E38+E39</f>
        <v>0</v>
      </c>
      <c r="F37" s="35">
        <f t="shared" si="3"/>
        <v>0</v>
      </c>
      <c r="G37" s="35">
        <f t="shared" si="3"/>
        <v>0</v>
      </c>
      <c r="H37" s="35">
        <f t="shared" si="3"/>
        <v>50</v>
      </c>
      <c r="I37" s="35">
        <f t="shared" si="3"/>
        <v>50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</row>
    <row r="38" spans="1:13" ht="19.5" customHeight="1">
      <c r="A38" s="19" t="s">
        <v>132</v>
      </c>
      <c r="B38" s="23" t="s">
        <v>22</v>
      </c>
      <c r="C38" s="23" t="s">
        <v>12</v>
      </c>
      <c r="D38" s="10">
        <f t="shared" si="1"/>
        <v>25</v>
      </c>
      <c r="E38" s="10">
        <v>0</v>
      </c>
      <c r="F38" s="10">
        <v>0</v>
      </c>
      <c r="G38" s="10">
        <v>0</v>
      </c>
      <c r="H38" s="10">
        <v>25</v>
      </c>
      <c r="I38" s="17">
        <v>25</v>
      </c>
      <c r="J38" s="17">
        <v>0</v>
      </c>
      <c r="K38" s="17">
        <v>0</v>
      </c>
      <c r="L38" s="17">
        <v>0</v>
      </c>
      <c r="M38" s="17">
        <v>0</v>
      </c>
    </row>
    <row r="39" spans="1:13" ht="19.5" customHeight="1">
      <c r="A39" s="19" t="s">
        <v>133</v>
      </c>
      <c r="B39" s="23" t="s">
        <v>17</v>
      </c>
      <c r="C39" s="23" t="s">
        <v>12</v>
      </c>
      <c r="D39" s="10">
        <f t="shared" si="1"/>
        <v>25</v>
      </c>
      <c r="E39" s="10">
        <v>0</v>
      </c>
      <c r="F39" s="10">
        <v>0</v>
      </c>
      <c r="G39" s="10">
        <v>0</v>
      </c>
      <c r="H39" s="10">
        <v>25</v>
      </c>
      <c r="I39" s="17">
        <v>25</v>
      </c>
      <c r="J39" s="17">
        <v>0</v>
      </c>
      <c r="K39" s="17">
        <v>0</v>
      </c>
      <c r="L39" s="17">
        <v>0</v>
      </c>
      <c r="M39" s="17">
        <v>0</v>
      </c>
    </row>
    <row r="40" spans="1:13" ht="19.5" customHeight="1">
      <c r="A40" s="45" t="s">
        <v>45</v>
      </c>
      <c r="B40" s="46"/>
      <c r="C40" s="46"/>
      <c r="D40" s="11">
        <f>D41+D42+D43+D44</f>
        <v>124</v>
      </c>
      <c r="E40" s="11">
        <f aca="true" t="shared" si="4" ref="E40:M40">E41+E42+E43+E44</f>
        <v>0</v>
      </c>
      <c r="F40" s="11">
        <f t="shared" si="4"/>
        <v>90</v>
      </c>
      <c r="G40" s="11">
        <f t="shared" si="4"/>
        <v>34</v>
      </c>
      <c r="H40" s="11">
        <f t="shared" si="4"/>
        <v>0</v>
      </c>
      <c r="I40" s="11">
        <f t="shared" si="4"/>
        <v>124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</row>
    <row r="41" spans="1:13" ht="19.5" customHeight="1">
      <c r="A41" s="50" t="s">
        <v>66</v>
      </c>
      <c r="B41" s="51" t="s">
        <v>16</v>
      </c>
      <c r="C41" s="51" t="s">
        <v>12</v>
      </c>
      <c r="D41" s="10">
        <f t="shared" si="1"/>
        <v>70</v>
      </c>
      <c r="E41" s="10">
        <v>0</v>
      </c>
      <c r="F41" s="10">
        <v>70</v>
      </c>
      <c r="G41" s="10">
        <v>0</v>
      </c>
      <c r="H41" s="10">
        <v>0</v>
      </c>
      <c r="I41" s="10">
        <v>70</v>
      </c>
      <c r="J41" s="10">
        <v>0</v>
      </c>
      <c r="K41" s="10">
        <v>0</v>
      </c>
      <c r="L41" s="10">
        <v>0</v>
      </c>
      <c r="M41" s="10">
        <v>0</v>
      </c>
    </row>
    <row r="42" spans="1:13" ht="29.25" customHeight="1">
      <c r="A42" s="21" t="s">
        <v>67</v>
      </c>
      <c r="B42" s="23" t="s">
        <v>16</v>
      </c>
      <c r="C42" s="23" t="s">
        <v>12</v>
      </c>
      <c r="D42" s="10">
        <f t="shared" si="1"/>
        <v>20</v>
      </c>
      <c r="E42" s="10">
        <v>0</v>
      </c>
      <c r="F42" s="10">
        <v>20</v>
      </c>
      <c r="G42" s="10">
        <v>0</v>
      </c>
      <c r="H42" s="10">
        <v>0</v>
      </c>
      <c r="I42" s="17">
        <v>20</v>
      </c>
      <c r="J42" s="17">
        <v>0</v>
      </c>
      <c r="K42" s="17">
        <v>0</v>
      </c>
      <c r="L42" s="17">
        <v>0</v>
      </c>
      <c r="M42" s="17">
        <v>0</v>
      </c>
    </row>
    <row r="43" spans="1:13" ht="29.25" customHeight="1">
      <c r="A43" s="21" t="s">
        <v>120</v>
      </c>
      <c r="B43" s="23" t="s">
        <v>16</v>
      </c>
      <c r="C43" s="23" t="s">
        <v>12</v>
      </c>
      <c r="D43" s="10">
        <f t="shared" si="1"/>
        <v>31</v>
      </c>
      <c r="E43" s="10">
        <v>0</v>
      </c>
      <c r="F43" s="10">
        <v>0</v>
      </c>
      <c r="G43" s="10">
        <v>31</v>
      </c>
      <c r="H43" s="10">
        <v>0</v>
      </c>
      <c r="I43" s="17">
        <v>31</v>
      </c>
      <c r="J43" s="17">
        <v>0</v>
      </c>
      <c r="K43" s="17">
        <v>0</v>
      </c>
      <c r="L43" s="17">
        <v>0</v>
      </c>
      <c r="M43" s="17">
        <v>0</v>
      </c>
    </row>
    <row r="44" spans="1:13" ht="19.5" customHeight="1">
      <c r="A44" s="19" t="s">
        <v>121</v>
      </c>
      <c r="B44" s="23" t="s">
        <v>22</v>
      </c>
      <c r="C44" s="23" t="s">
        <v>12</v>
      </c>
      <c r="D44" s="10">
        <f t="shared" si="1"/>
        <v>3</v>
      </c>
      <c r="E44" s="10">
        <v>0</v>
      </c>
      <c r="F44" s="10">
        <v>0</v>
      </c>
      <c r="G44" s="10">
        <v>3</v>
      </c>
      <c r="H44" s="10">
        <v>0</v>
      </c>
      <c r="I44" s="17">
        <v>3</v>
      </c>
      <c r="J44" s="17">
        <v>0</v>
      </c>
      <c r="K44" s="17">
        <v>0</v>
      </c>
      <c r="L44" s="17">
        <v>0</v>
      </c>
      <c r="M44" s="17">
        <v>0</v>
      </c>
    </row>
    <row r="45" spans="1:13" ht="19.5" customHeight="1">
      <c r="A45" s="36" t="s">
        <v>42</v>
      </c>
      <c r="B45" s="23"/>
      <c r="C45" s="23"/>
      <c r="D45" s="11">
        <f>D46+D47+D48+D49+D50</f>
        <v>273.5</v>
      </c>
      <c r="E45" s="11">
        <f aca="true" t="shared" si="5" ref="E45:M45">E46+E47+E48+E49+E50</f>
        <v>0</v>
      </c>
      <c r="F45" s="11">
        <f t="shared" si="5"/>
        <v>165</v>
      </c>
      <c r="G45" s="11">
        <f t="shared" si="5"/>
        <v>27</v>
      </c>
      <c r="H45" s="11">
        <f t="shared" si="5"/>
        <v>81.5</v>
      </c>
      <c r="I45" s="11">
        <f t="shared" si="5"/>
        <v>273.5</v>
      </c>
      <c r="J45" s="11">
        <f t="shared" si="5"/>
        <v>0</v>
      </c>
      <c r="K45" s="11">
        <f t="shared" si="5"/>
        <v>0</v>
      </c>
      <c r="L45" s="11">
        <f t="shared" si="5"/>
        <v>0</v>
      </c>
      <c r="M45" s="11">
        <f t="shared" si="5"/>
        <v>0</v>
      </c>
    </row>
    <row r="46" spans="1:13" ht="19.5" customHeight="1">
      <c r="A46" s="19" t="s">
        <v>94</v>
      </c>
      <c r="B46" s="23" t="s">
        <v>18</v>
      </c>
      <c r="C46" s="23" t="s">
        <v>10</v>
      </c>
      <c r="D46" s="10">
        <f t="shared" si="1"/>
        <v>24</v>
      </c>
      <c r="E46" s="10">
        <v>0</v>
      </c>
      <c r="F46" s="10">
        <v>24</v>
      </c>
      <c r="G46" s="10">
        <v>0</v>
      </c>
      <c r="H46" s="10">
        <v>0</v>
      </c>
      <c r="I46" s="17">
        <v>24</v>
      </c>
      <c r="J46" s="17">
        <v>0</v>
      </c>
      <c r="K46" s="17">
        <v>0</v>
      </c>
      <c r="L46" s="17">
        <v>0</v>
      </c>
      <c r="M46" s="17">
        <v>0</v>
      </c>
    </row>
    <row r="47" spans="1:13" ht="19.5" customHeight="1">
      <c r="A47" s="19" t="s">
        <v>122</v>
      </c>
      <c r="B47" s="23" t="s">
        <v>16</v>
      </c>
      <c r="C47" s="23" t="s">
        <v>12</v>
      </c>
      <c r="D47" s="10">
        <f t="shared" si="1"/>
        <v>15</v>
      </c>
      <c r="E47" s="10">
        <v>0</v>
      </c>
      <c r="F47" s="10">
        <v>0</v>
      </c>
      <c r="G47" s="10">
        <v>0</v>
      </c>
      <c r="H47" s="10">
        <v>15</v>
      </c>
      <c r="I47" s="17">
        <v>15</v>
      </c>
      <c r="J47" s="17">
        <v>0</v>
      </c>
      <c r="K47" s="17">
        <v>0</v>
      </c>
      <c r="L47" s="17">
        <v>0</v>
      </c>
      <c r="M47" s="17">
        <v>0</v>
      </c>
    </row>
    <row r="48" spans="1:13" ht="29.25" customHeight="1">
      <c r="A48" s="21" t="s">
        <v>104</v>
      </c>
      <c r="B48" s="23" t="s">
        <v>18</v>
      </c>
      <c r="C48" s="23" t="s">
        <v>10</v>
      </c>
      <c r="D48" s="10">
        <f t="shared" si="1"/>
        <v>171.5</v>
      </c>
      <c r="E48" s="10">
        <v>0</v>
      </c>
      <c r="F48" s="10">
        <v>141</v>
      </c>
      <c r="G48" s="10">
        <v>22</v>
      </c>
      <c r="H48" s="10">
        <v>8.5</v>
      </c>
      <c r="I48" s="17">
        <v>171.5</v>
      </c>
      <c r="J48" s="17">
        <v>0</v>
      </c>
      <c r="K48" s="17">
        <v>0</v>
      </c>
      <c r="L48" s="17">
        <v>0</v>
      </c>
      <c r="M48" s="17">
        <v>0</v>
      </c>
    </row>
    <row r="49" spans="1:13" ht="29.25" customHeight="1">
      <c r="A49" s="21" t="s">
        <v>111</v>
      </c>
      <c r="B49" s="23" t="s">
        <v>18</v>
      </c>
      <c r="C49" s="23" t="s">
        <v>10</v>
      </c>
      <c r="D49" s="10">
        <f t="shared" si="1"/>
        <v>58</v>
      </c>
      <c r="E49" s="10">
        <v>0</v>
      </c>
      <c r="F49" s="10">
        <v>0</v>
      </c>
      <c r="G49" s="10">
        <v>0</v>
      </c>
      <c r="H49" s="10">
        <v>58</v>
      </c>
      <c r="I49" s="17">
        <v>58</v>
      </c>
      <c r="J49" s="17">
        <v>0</v>
      </c>
      <c r="K49" s="17">
        <v>0</v>
      </c>
      <c r="L49" s="17">
        <v>0</v>
      </c>
      <c r="M49" s="17">
        <v>0</v>
      </c>
    </row>
    <row r="50" spans="1:13" ht="29.25" customHeight="1">
      <c r="A50" s="21" t="s">
        <v>114</v>
      </c>
      <c r="B50" s="23" t="s">
        <v>22</v>
      </c>
      <c r="C50" s="23" t="s">
        <v>12</v>
      </c>
      <c r="D50" s="10">
        <f t="shared" si="1"/>
        <v>5</v>
      </c>
      <c r="E50" s="10">
        <v>0</v>
      </c>
      <c r="F50" s="10">
        <v>0</v>
      </c>
      <c r="G50" s="10">
        <v>5</v>
      </c>
      <c r="H50" s="10">
        <v>0</v>
      </c>
      <c r="I50" s="17">
        <v>5</v>
      </c>
      <c r="J50" s="17">
        <v>0</v>
      </c>
      <c r="K50" s="17">
        <v>0</v>
      </c>
      <c r="L50" s="17">
        <v>0</v>
      </c>
      <c r="M50" s="17">
        <v>0</v>
      </c>
    </row>
    <row r="51" spans="1:13" ht="29.25" customHeight="1">
      <c r="A51" s="20" t="s">
        <v>43</v>
      </c>
      <c r="B51" s="20"/>
      <c r="C51" s="20"/>
      <c r="D51" s="11">
        <f>D52+D53</f>
        <v>332</v>
      </c>
      <c r="E51" s="11">
        <f aca="true" t="shared" si="6" ref="E51:M51">E52+E53</f>
        <v>192</v>
      </c>
      <c r="F51" s="11">
        <f t="shared" si="6"/>
        <v>90</v>
      </c>
      <c r="G51" s="11">
        <f t="shared" si="6"/>
        <v>30</v>
      </c>
      <c r="H51" s="11">
        <f t="shared" si="6"/>
        <v>20</v>
      </c>
      <c r="I51" s="11">
        <f t="shared" si="6"/>
        <v>262</v>
      </c>
      <c r="J51" s="11">
        <f t="shared" si="6"/>
        <v>70</v>
      </c>
      <c r="K51" s="11">
        <f t="shared" si="6"/>
        <v>0</v>
      </c>
      <c r="L51" s="11">
        <f t="shared" si="6"/>
        <v>0</v>
      </c>
      <c r="M51" s="11">
        <f t="shared" si="6"/>
        <v>0</v>
      </c>
    </row>
    <row r="52" spans="1:13" s="7" customFormat="1" ht="19.5" customHeight="1">
      <c r="A52" s="21" t="s">
        <v>35</v>
      </c>
      <c r="B52" s="24" t="s">
        <v>16</v>
      </c>
      <c r="C52" s="24" t="s">
        <v>12</v>
      </c>
      <c r="D52" s="10">
        <f aca="true" t="shared" si="7" ref="D52:D105">E52+F52+G52+H52</f>
        <v>262</v>
      </c>
      <c r="E52" s="26">
        <v>192</v>
      </c>
      <c r="F52" s="26">
        <v>20</v>
      </c>
      <c r="G52" s="26">
        <v>30</v>
      </c>
      <c r="H52" s="26">
        <v>20</v>
      </c>
      <c r="I52" s="17">
        <v>262</v>
      </c>
      <c r="J52" s="17">
        <v>0</v>
      </c>
      <c r="K52" s="17">
        <v>0</v>
      </c>
      <c r="L52" s="17">
        <v>0</v>
      </c>
      <c r="M52" s="17">
        <v>0</v>
      </c>
    </row>
    <row r="53" spans="1:13" s="7" customFormat="1" ht="19.5" customHeight="1">
      <c r="A53" s="21" t="s">
        <v>68</v>
      </c>
      <c r="B53" s="24" t="s">
        <v>18</v>
      </c>
      <c r="C53" s="24" t="s">
        <v>10</v>
      </c>
      <c r="D53" s="10">
        <f t="shared" si="7"/>
        <v>70</v>
      </c>
      <c r="E53" s="26">
        <v>0</v>
      </c>
      <c r="F53" s="26">
        <v>70</v>
      </c>
      <c r="G53" s="26">
        <v>0</v>
      </c>
      <c r="H53" s="26">
        <v>0</v>
      </c>
      <c r="I53" s="17">
        <v>0</v>
      </c>
      <c r="J53" s="17">
        <v>70</v>
      </c>
      <c r="K53" s="17">
        <v>0</v>
      </c>
      <c r="L53" s="17">
        <v>0</v>
      </c>
      <c r="M53" s="17">
        <v>0</v>
      </c>
    </row>
    <row r="54" spans="1:13" s="7" customFormat="1" ht="29.25" customHeight="1">
      <c r="A54" s="20" t="s">
        <v>40</v>
      </c>
      <c r="B54" s="20"/>
      <c r="C54" s="24"/>
      <c r="D54" s="11">
        <f>D55</f>
        <v>20</v>
      </c>
      <c r="E54" s="11">
        <f aca="true" t="shared" si="8" ref="E54:M54">E55</f>
        <v>20</v>
      </c>
      <c r="F54" s="11">
        <f t="shared" si="8"/>
        <v>0</v>
      </c>
      <c r="G54" s="11">
        <f t="shared" si="8"/>
        <v>0</v>
      </c>
      <c r="H54" s="11">
        <f t="shared" si="8"/>
        <v>0</v>
      </c>
      <c r="I54" s="11">
        <f t="shared" si="8"/>
        <v>20</v>
      </c>
      <c r="J54" s="11">
        <f t="shared" si="8"/>
        <v>0</v>
      </c>
      <c r="K54" s="11">
        <f t="shared" si="8"/>
        <v>0</v>
      </c>
      <c r="L54" s="11">
        <f t="shared" si="8"/>
        <v>0</v>
      </c>
      <c r="M54" s="11">
        <f t="shared" si="8"/>
        <v>0</v>
      </c>
    </row>
    <row r="55" spans="1:13" s="7" customFormat="1" ht="39.75" customHeight="1">
      <c r="A55" s="22" t="s">
        <v>44</v>
      </c>
      <c r="B55" s="24" t="s">
        <v>18</v>
      </c>
      <c r="C55" s="24" t="s">
        <v>11</v>
      </c>
      <c r="D55" s="10">
        <f t="shared" si="7"/>
        <v>20</v>
      </c>
      <c r="E55" s="26">
        <v>20</v>
      </c>
      <c r="F55" s="26">
        <v>0</v>
      </c>
      <c r="G55" s="26">
        <v>0</v>
      </c>
      <c r="H55" s="26">
        <v>0</v>
      </c>
      <c r="I55" s="17">
        <v>20</v>
      </c>
      <c r="J55" s="17">
        <v>0</v>
      </c>
      <c r="K55" s="17">
        <v>0</v>
      </c>
      <c r="L55" s="17">
        <v>0</v>
      </c>
      <c r="M55" s="17">
        <v>0</v>
      </c>
    </row>
    <row r="56" spans="1:13" s="7" customFormat="1" ht="19.5" customHeight="1">
      <c r="A56" s="33" t="s">
        <v>30</v>
      </c>
      <c r="B56" s="24"/>
      <c r="C56" s="24"/>
      <c r="D56" s="11">
        <f>D57+D58+D59+D60+D61+D62+D63+D64+D65</f>
        <v>128.1</v>
      </c>
      <c r="E56" s="11">
        <f aca="true" t="shared" si="9" ref="E56:M56">E57+E58+E59+E60+E61+E62+E63+E64+E65</f>
        <v>27</v>
      </c>
      <c r="F56" s="11">
        <f t="shared" si="9"/>
        <v>14</v>
      </c>
      <c r="G56" s="11">
        <f t="shared" si="9"/>
        <v>0</v>
      </c>
      <c r="H56" s="11">
        <f t="shared" si="9"/>
        <v>87.1</v>
      </c>
      <c r="I56" s="11">
        <f t="shared" si="9"/>
        <v>128.1</v>
      </c>
      <c r="J56" s="11">
        <f t="shared" si="9"/>
        <v>0</v>
      </c>
      <c r="K56" s="11">
        <f t="shared" si="9"/>
        <v>0</v>
      </c>
      <c r="L56" s="11">
        <f t="shared" si="9"/>
        <v>0</v>
      </c>
      <c r="M56" s="11">
        <f t="shared" si="9"/>
        <v>0</v>
      </c>
    </row>
    <row r="57" spans="1:13" s="7" customFormat="1" ht="18.75" customHeight="1">
      <c r="A57" s="22" t="s">
        <v>69</v>
      </c>
      <c r="B57" s="24" t="s">
        <v>18</v>
      </c>
      <c r="C57" s="24" t="s">
        <v>10</v>
      </c>
      <c r="D57" s="10">
        <f t="shared" si="7"/>
        <v>41.7</v>
      </c>
      <c r="E57" s="26">
        <v>0</v>
      </c>
      <c r="F57" s="26">
        <v>0</v>
      </c>
      <c r="G57" s="26">
        <v>0</v>
      </c>
      <c r="H57" s="26">
        <v>41.7</v>
      </c>
      <c r="I57" s="17">
        <v>41.7</v>
      </c>
      <c r="J57" s="17">
        <v>0</v>
      </c>
      <c r="K57" s="17">
        <v>0</v>
      </c>
      <c r="L57" s="17">
        <v>0</v>
      </c>
      <c r="M57" s="17">
        <v>0</v>
      </c>
    </row>
    <row r="58" spans="1:13" s="7" customFormat="1" ht="18.75" customHeight="1">
      <c r="A58" s="22" t="s">
        <v>70</v>
      </c>
      <c r="B58" s="24" t="s">
        <v>18</v>
      </c>
      <c r="C58" s="24" t="s">
        <v>10</v>
      </c>
      <c r="D58" s="10">
        <f t="shared" si="7"/>
        <v>4</v>
      </c>
      <c r="E58" s="26">
        <v>4</v>
      </c>
      <c r="F58" s="26">
        <v>0</v>
      </c>
      <c r="G58" s="26">
        <v>0</v>
      </c>
      <c r="H58" s="26">
        <v>0</v>
      </c>
      <c r="I58" s="17">
        <v>4</v>
      </c>
      <c r="J58" s="17">
        <v>0</v>
      </c>
      <c r="K58" s="17">
        <v>0</v>
      </c>
      <c r="L58" s="17">
        <v>0</v>
      </c>
      <c r="M58" s="17">
        <v>0</v>
      </c>
    </row>
    <row r="59" spans="1:13" s="7" customFormat="1" ht="30" customHeight="1">
      <c r="A59" s="22" t="s">
        <v>95</v>
      </c>
      <c r="B59" s="24" t="s">
        <v>16</v>
      </c>
      <c r="C59" s="24" t="s">
        <v>12</v>
      </c>
      <c r="D59" s="10">
        <f t="shared" si="7"/>
        <v>23</v>
      </c>
      <c r="E59" s="26">
        <v>23</v>
      </c>
      <c r="F59" s="26">
        <v>0</v>
      </c>
      <c r="G59" s="26">
        <v>0</v>
      </c>
      <c r="H59" s="26">
        <v>0</v>
      </c>
      <c r="I59" s="17">
        <v>23</v>
      </c>
      <c r="J59" s="17">
        <v>0</v>
      </c>
      <c r="K59" s="17">
        <v>0</v>
      </c>
      <c r="L59" s="17">
        <v>0</v>
      </c>
      <c r="M59" s="17">
        <v>0</v>
      </c>
    </row>
    <row r="60" spans="1:13" s="7" customFormat="1" ht="18.75" customHeight="1">
      <c r="A60" s="22" t="s">
        <v>71</v>
      </c>
      <c r="B60" s="24" t="s">
        <v>18</v>
      </c>
      <c r="C60" s="24" t="s">
        <v>10</v>
      </c>
      <c r="D60" s="10">
        <f t="shared" si="7"/>
        <v>11</v>
      </c>
      <c r="E60" s="26">
        <v>0</v>
      </c>
      <c r="F60" s="26">
        <v>0</v>
      </c>
      <c r="G60" s="26">
        <v>0</v>
      </c>
      <c r="H60" s="26">
        <v>11</v>
      </c>
      <c r="I60" s="17">
        <v>11</v>
      </c>
      <c r="J60" s="17">
        <v>0</v>
      </c>
      <c r="K60" s="17">
        <v>0</v>
      </c>
      <c r="L60" s="17">
        <v>0</v>
      </c>
      <c r="M60" s="17">
        <v>0</v>
      </c>
    </row>
    <row r="61" spans="1:13" s="7" customFormat="1" ht="18.75" customHeight="1">
      <c r="A61" s="22" t="s">
        <v>72</v>
      </c>
      <c r="B61" s="24" t="s">
        <v>18</v>
      </c>
      <c r="C61" s="24" t="s">
        <v>10</v>
      </c>
      <c r="D61" s="10">
        <f t="shared" si="7"/>
        <v>7.8</v>
      </c>
      <c r="E61" s="26">
        <v>0</v>
      </c>
      <c r="F61" s="26">
        <v>0</v>
      </c>
      <c r="G61" s="26">
        <v>0</v>
      </c>
      <c r="H61" s="26">
        <v>7.8</v>
      </c>
      <c r="I61" s="17">
        <v>7.8</v>
      </c>
      <c r="J61" s="17">
        <v>0</v>
      </c>
      <c r="K61" s="17">
        <v>0</v>
      </c>
      <c r="L61" s="17">
        <v>0</v>
      </c>
      <c r="M61" s="17">
        <v>0</v>
      </c>
    </row>
    <row r="62" spans="1:13" s="7" customFormat="1" ht="18.75" customHeight="1">
      <c r="A62" s="22" t="s">
        <v>96</v>
      </c>
      <c r="B62" s="24" t="s">
        <v>18</v>
      </c>
      <c r="C62" s="24" t="s">
        <v>10</v>
      </c>
      <c r="D62" s="10">
        <f t="shared" si="7"/>
        <v>8</v>
      </c>
      <c r="E62" s="26">
        <v>0</v>
      </c>
      <c r="F62" s="26">
        <v>8</v>
      </c>
      <c r="G62" s="26">
        <v>0</v>
      </c>
      <c r="H62" s="26">
        <v>0</v>
      </c>
      <c r="I62" s="17">
        <v>8</v>
      </c>
      <c r="J62" s="17">
        <v>0</v>
      </c>
      <c r="K62" s="17">
        <v>0</v>
      </c>
      <c r="L62" s="17">
        <v>0</v>
      </c>
      <c r="M62" s="17">
        <v>0</v>
      </c>
    </row>
    <row r="63" spans="1:13" s="7" customFormat="1" ht="18.75" customHeight="1">
      <c r="A63" s="22" t="s">
        <v>97</v>
      </c>
      <c r="B63" s="24" t="s">
        <v>18</v>
      </c>
      <c r="C63" s="24" t="s">
        <v>10</v>
      </c>
      <c r="D63" s="10">
        <f t="shared" si="7"/>
        <v>8.8</v>
      </c>
      <c r="E63" s="26">
        <v>0</v>
      </c>
      <c r="F63" s="26">
        <v>0</v>
      </c>
      <c r="G63" s="26">
        <v>0</v>
      </c>
      <c r="H63" s="26">
        <v>8.8</v>
      </c>
      <c r="I63" s="17">
        <v>8.8</v>
      </c>
      <c r="J63" s="17">
        <v>0</v>
      </c>
      <c r="K63" s="17">
        <v>0</v>
      </c>
      <c r="L63" s="17">
        <v>0</v>
      </c>
      <c r="M63" s="17">
        <v>0</v>
      </c>
    </row>
    <row r="64" spans="1:13" s="7" customFormat="1" ht="18.75" customHeight="1">
      <c r="A64" s="22" t="s">
        <v>98</v>
      </c>
      <c r="B64" s="24" t="s">
        <v>18</v>
      </c>
      <c r="C64" s="24" t="s">
        <v>10</v>
      </c>
      <c r="D64" s="10">
        <f t="shared" si="7"/>
        <v>8.8</v>
      </c>
      <c r="E64" s="26">
        <v>0</v>
      </c>
      <c r="F64" s="26">
        <v>0</v>
      </c>
      <c r="G64" s="26">
        <v>0</v>
      </c>
      <c r="H64" s="26">
        <v>8.8</v>
      </c>
      <c r="I64" s="17">
        <v>8.8</v>
      </c>
      <c r="J64" s="17">
        <v>0</v>
      </c>
      <c r="K64" s="17">
        <v>0</v>
      </c>
      <c r="L64" s="17">
        <v>0</v>
      </c>
      <c r="M64" s="17">
        <v>0</v>
      </c>
    </row>
    <row r="65" spans="1:13" s="7" customFormat="1" ht="30" customHeight="1">
      <c r="A65" s="22" t="s">
        <v>106</v>
      </c>
      <c r="B65" s="24" t="s">
        <v>18</v>
      </c>
      <c r="C65" s="24" t="s">
        <v>10</v>
      </c>
      <c r="D65" s="10">
        <f t="shared" si="7"/>
        <v>15</v>
      </c>
      <c r="E65" s="26">
        <v>0</v>
      </c>
      <c r="F65" s="26">
        <v>6</v>
      </c>
      <c r="G65" s="26">
        <v>0</v>
      </c>
      <c r="H65" s="26">
        <v>9</v>
      </c>
      <c r="I65" s="17">
        <v>15</v>
      </c>
      <c r="J65" s="17">
        <v>0</v>
      </c>
      <c r="K65" s="17">
        <v>0</v>
      </c>
      <c r="L65" s="17">
        <v>0</v>
      </c>
      <c r="M65" s="17">
        <v>0</v>
      </c>
    </row>
    <row r="66" spans="1:13" s="7" customFormat="1" ht="32.25" customHeight="1">
      <c r="A66" s="20" t="s">
        <v>21</v>
      </c>
      <c r="B66" s="20"/>
      <c r="C66" s="24"/>
      <c r="D66" s="11">
        <f>D72+D73+D74+D75+D76+D77+D78+D79+D80+D81+D82+D83+D84+D85+D86+D87</f>
        <v>1237</v>
      </c>
      <c r="E66" s="11">
        <f aca="true" t="shared" si="10" ref="E66:M66">E72+E73+E74+E75+E76+E77+E78+E79+E80+E81+E82+E83+E84+E85+E86+E87</f>
        <v>93</v>
      </c>
      <c r="F66" s="11">
        <f t="shared" si="10"/>
        <v>876</v>
      </c>
      <c r="G66" s="11">
        <f t="shared" si="10"/>
        <v>262</v>
      </c>
      <c r="H66" s="11">
        <f t="shared" si="10"/>
        <v>6</v>
      </c>
      <c r="I66" s="11">
        <f t="shared" si="10"/>
        <v>744</v>
      </c>
      <c r="J66" s="11">
        <f t="shared" si="10"/>
        <v>493</v>
      </c>
      <c r="K66" s="11">
        <f t="shared" si="10"/>
        <v>0</v>
      </c>
      <c r="L66" s="11">
        <f t="shared" si="10"/>
        <v>0</v>
      </c>
      <c r="M66" s="11">
        <f t="shared" si="10"/>
        <v>0</v>
      </c>
    </row>
    <row r="67" spans="1:13" s="7" customFormat="1" ht="18.75" customHeight="1" hidden="1">
      <c r="A67" s="22" t="s">
        <v>9</v>
      </c>
      <c r="B67" s="22"/>
      <c r="C67" s="24" t="s">
        <v>11</v>
      </c>
      <c r="D67" s="10">
        <f t="shared" si="7"/>
        <v>15</v>
      </c>
      <c r="E67" s="26">
        <v>0</v>
      </c>
      <c r="F67" s="26">
        <v>15</v>
      </c>
      <c r="G67" s="26">
        <v>0</v>
      </c>
      <c r="H67" s="26">
        <v>0</v>
      </c>
      <c r="I67" s="17">
        <v>45</v>
      </c>
      <c r="J67" s="17">
        <v>0</v>
      </c>
      <c r="K67" s="17">
        <v>0</v>
      </c>
      <c r="L67" s="17">
        <v>0</v>
      </c>
      <c r="M67" s="49"/>
    </row>
    <row r="68" spans="1:13" s="7" customFormat="1" ht="18.75" customHeight="1" hidden="1">
      <c r="A68" s="21" t="s">
        <v>8</v>
      </c>
      <c r="B68" s="21"/>
      <c r="C68" s="24" t="s">
        <v>11</v>
      </c>
      <c r="D68" s="10">
        <f t="shared" si="7"/>
        <v>20</v>
      </c>
      <c r="E68" s="26">
        <v>0</v>
      </c>
      <c r="F68" s="26">
        <v>20</v>
      </c>
      <c r="G68" s="26">
        <v>0</v>
      </c>
      <c r="H68" s="26">
        <v>0</v>
      </c>
      <c r="I68" s="17">
        <v>45</v>
      </c>
      <c r="J68" s="17">
        <v>0</v>
      </c>
      <c r="K68" s="17">
        <v>0</v>
      </c>
      <c r="L68" s="17">
        <v>0</v>
      </c>
      <c r="M68" s="49"/>
    </row>
    <row r="69" spans="1:13" s="7" customFormat="1" ht="18.75" customHeight="1" hidden="1">
      <c r="A69" s="22" t="s">
        <v>7</v>
      </c>
      <c r="B69" s="22"/>
      <c r="C69" s="24" t="s">
        <v>11</v>
      </c>
      <c r="D69" s="10">
        <f t="shared" si="7"/>
        <v>80</v>
      </c>
      <c r="E69" s="26">
        <v>0</v>
      </c>
      <c r="F69" s="26">
        <v>35</v>
      </c>
      <c r="G69" s="26">
        <v>10</v>
      </c>
      <c r="H69" s="26">
        <v>35</v>
      </c>
      <c r="I69" s="17">
        <v>45</v>
      </c>
      <c r="J69" s="17">
        <v>0</v>
      </c>
      <c r="K69" s="17">
        <v>0</v>
      </c>
      <c r="L69" s="17">
        <v>0</v>
      </c>
      <c r="M69" s="49"/>
    </row>
    <row r="70" spans="1:13" s="7" customFormat="1" ht="18.75" customHeight="1" hidden="1">
      <c r="A70" s="22" t="s">
        <v>5</v>
      </c>
      <c r="B70" s="22"/>
      <c r="C70" s="24" t="s">
        <v>11</v>
      </c>
      <c r="D70" s="10">
        <f t="shared" si="7"/>
        <v>355</v>
      </c>
      <c r="E70" s="26">
        <v>0</v>
      </c>
      <c r="F70" s="26">
        <v>0</v>
      </c>
      <c r="G70" s="26">
        <v>315</v>
      </c>
      <c r="H70" s="26">
        <v>40</v>
      </c>
      <c r="I70" s="17">
        <v>45</v>
      </c>
      <c r="J70" s="17">
        <v>0</v>
      </c>
      <c r="K70" s="17">
        <v>0</v>
      </c>
      <c r="L70" s="17">
        <v>0</v>
      </c>
      <c r="M70" s="49"/>
    </row>
    <row r="71" spans="1:13" s="7" customFormat="1" ht="18.75" customHeight="1" hidden="1">
      <c r="A71" s="22" t="s">
        <v>6</v>
      </c>
      <c r="B71" s="22"/>
      <c r="C71" s="24" t="s">
        <v>11</v>
      </c>
      <c r="D71" s="10">
        <f t="shared" si="7"/>
        <v>50</v>
      </c>
      <c r="E71" s="26">
        <v>0</v>
      </c>
      <c r="F71" s="26">
        <v>0</v>
      </c>
      <c r="G71" s="26">
        <v>0</v>
      </c>
      <c r="H71" s="26">
        <v>50</v>
      </c>
      <c r="I71" s="17">
        <v>45</v>
      </c>
      <c r="J71" s="17">
        <v>0</v>
      </c>
      <c r="K71" s="17">
        <v>0</v>
      </c>
      <c r="L71" s="17">
        <v>0</v>
      </c>
      <c r="M71" s="49"/>
    </row>
    <row r="72" spans="1:13" s="7" customFormat="1" ht="34.5" customHeight="1">
      <c r="A72" s="22" t="s">
        <v>46</v>
      </c>
      <c r="B72" s="24" t="s">
        <v>16</v>
      </c>
      <c r="C72" s="24" t="s">
        <v>12</v>
      </c>
      <c r="D72" s="10">
        <f t="shared" si="7"/>
        <v>30.2</v>
      </c>
      <c r="E72" s="26">
        <v>30.2</v>
      </c>
      <c r="F72" s="26">
        <v>0</v>
      </c>
      <c r="G72" s="26">
        <v>0</v>
      </c>
      <c r="H72" s="26">
        <v>0</v>
      </c>
      <c r="I72" s="17">
        <v>30.2</v>
      </c>
      <c r="J72" s="17">
        <v>0</v>
      </c>
      <c r="K72" s="17">
        <v>0</v>
      </c>
      <c r="L72" s="17">
        <v>0</v>
      </c>
      <c r="M72" s="17">
        <v>0</v>
      </c>
    </row>
    <row r="73" spans="1:13" s="7" customFormat="1" ht="19.5" customHeight="1">
      <c r="A73" s="22" t="s">
        <v>36</v>
      </c>
      <c r="B73" s="24" t="s">
        <v>16</v>
      </c>
      <c r="C73" s="24" t="s">
        <v>12</v>
      </c>
      <c r="D73" s="10">
        <f t="shared" si="7"/>
        <v>29.8</v>
      </c>
      <c r="E73" s="26">
        <v>29.8</v>
      </c>
      <c r="F73" s="26">
        <v>0</v>
      </c>
      <c r="G73" s="26">
        <v>0</v>
      </c>
      <c r="H73" s="26">
        <v>0</v>
      </c>
      <c r="I73" s="17">
        <v>29.8</v>
      </c>
      <c r="J73" s="17">
        <v>0</v>
      </c>
      <c r="K73" s="17">
        <v>0</v>
      </c>
      <c r="L73" s="17">
        <v>0</v>
      </c>
      <c r="M73" s="17">
        <v>0</v>
      </c>
    </row>
    <row r="74" spans="1:13" s="7" customFormat="1" ht="19.5" customHeight="1">
      <c r="A74" s="22" t="s">
        <v>25</v>
      </c>
      <c r="B74" s="24" t="s">
        <v>16</v>
      </c>
      <c r="C74" s="24" t="s">
        <v>12</v>
      </c>
      <c r="D74" s="10">
        <f t="shared" si="7"/>
        <v>343</v>
      </c>
      <c r="E74" s="26">
        <v>0</v>
      </c>
      <c r="F74" s="26">
        <v>200</v>
      </c>
      <c r="G74" s="26">
        <v>143</v>
      </c>
      <c r="H74" s="26">
        <v>0</v>
      </c>
      <c r="I74" s="17">
        <v>343</v>
      </c>
      <c r="J74" s="17">
        <v>0</v>
      </c>
      <c r="K74" s="17">
        <v>0</v>
      </c>
      <c r="L74" s="17">
        <v>0</v>
      </c>
      <c r="M74" s="17">
        <v>0</v>
      </c>
    </row>
    <row r="75" spans="1:13" s="7" customFormat="1" ht="19.5" customHeight="1">
      <c r="A75" s="22" t="s">
        <v>49</v>
      </c>
      <c r="B75" s="25" t="s">
        <v>18</v>
      </c>
      <c r="C75" s="24" t="s">
        <v>10</v>
      </c>
      <c r="D75" s="10">
        <f t="shared" si="7"/>
        <v>21</v>
      </c>
      <c r="E75" s="26">
        <v>21</v>
      </c>
      <c r="F75" s="26">
        <v>0</v>
      </c>
      <c r="G75" s="26">
        <v>0</v>
      </c>
      <c r="H75" s="26">
        <v>0</v>
      </c>
      <c r="I75" s="17">
        <v>21</v>
      </c>
      <c r="J75" s="17">
        <v>0</v>
      </c>
      <c r="K75" s="17">
        <v>0</v>
      </c>
      <c r="L75" s="17">
        <v>0</v>
      </c>
      <c r="M75" s="17">
        <v>0</v>
      </c>
    </row>
    <row r="76" spans="1:13" s="7" customFormat="1" ht="27.75" customHeight="1">
      <c r="A76" s="22" t="s">
        <v>73</v>
      </c>
      <c r="B76" s="25" t="s">
        <v>18</v>
      </c>
      <c r="C76" s="24" t="s">
        <v>10</v>
      </c>
      <c r="D76" s="10">
        <f t="shared" si="7"/>
        <v>12</v>
      </c>
      <c r="E76" s="26">
        <v>12</v>
      </c>
      <c r="F76" s="26">
        <v>0</v>
      </c>
      <c r="G76" s="26">
        <v>0</v>
      </c>
      <c r="H76" s="26">
        <v>0</v>
      </c>
      <c r="I76" s="17">
        <v>12</v>
      </c>
      <c r="J76" s="17">
        <v>0</v>
      </c>
      <c r="K76" s="17">
        <v>0</v>
      </c>
      <c r="L76" s="17">
        <v>0</v>
      </c>
      <c r="M76" s="17">
        <v>0</v>
      </c>
    </row>
    <row r="77" spans="1:13" s="7" customFormat="1" ht="19.5" customHeight="1">
      <c r="A77" s="44" t="s">
        <v>37</v>
      </c>
      <c r="B77" s="25" t="s">
        <v>18</v>
      </c>
      <c r="C77" s="24" t="s">
        <v>11</v>
      </c>
      <c r="D77" s="10">
        <f t="shared" si="7"/>
        <v>434</v>
      </c>
      <c r="E77" s="26">
        <v>0</v>
      </c>
      <c r="F77" s="26">
        <v>600</v>
      </c>
      <c r="G77" s="26">
        <v>0</v>
      </c>
      <c r="H77" s="26">
        <v>-166</v>
      </c>
      <c r="I77" s="17">
        <v>0</v>
      </c>
      <c r="J77" s="17">
        <v>434</v>
      </c>
      <c r="K77" s="17">
        <v>0</v>
      </c>
      <c r="L77" s="17">
        <v>0</v>
      </c>
      <c r="M77" s="17">
        <v>0</v>
      </c>
    </row>
    <row r="78" spans="1:13" s="7" customFormat="1" ht="27" customHeight="1">
      <c r="A78" s="22" t="s">
        <v>74</v>
      </c>
      <c r="B78" s="25" t="s">
        <v>16</v>
      </c>
      <c r="C78" s="24" t="s">
        <v>12</v>
      </c>
      <c r="D78" s="10">
        <f t="shared" si="7"/>
        <v>38</v>
      </c>
      <c r="E78" s="26">
        <v>0</v>
      </c>
      <c r="F78" s="26">
        <v>38</v>
      </c>
      <c r="G78" s="26">
        <v>0</v>
      </c>
      <c r="H78" s="26">
        <v>0</v>
      </c>
      <c r="I78" s="17">
        <v>38</v>
      </c>
      <c r="J78" s="17">
        <v>0</v>
      </c>
      <c r="K78" s="17">
        <v>0</v>
      </c>
      <c r="L78" s="17">
        <v>0</v>
      </c>
      <c r="M78" s="17">
        <v>0</v>
      </c>
    </row>
    <row r="79" spans="1:13" s="7" customFormat="1" ht="19.5" customHeight="1">
      <c r="A79" s="22" t="s">
        <v>75</v>
      </c>
      <c r="B79" s="25" t="s">
        <v>22</v>
      </c>
      <c r="C79" s="24" t="s">
        <v>12</v>
      </c>
      <c r="D79" s="10">
        <f t="shared" si="7"/>
        <v>70</v>
      </c>
      <c r="E79" s="26">
        <v>0</v>
      </c>
      <c r="F79" s="26">
        <v>0</v>
      </c>
      <c r="G79" s="26">
        <v>0</v>
      </c>
      <c r="H79" s="26">
        <v>70</v>
      </c>
      <c r="I79" s="17">
        <v>70</v>
      </c>
      <c r="J79" s="17">
        <v>0</v>
      </c>
      <c r="K79" s="17">
        <v>0</v>
      </c>
      <c r="L79" s="17">
        <v>0</v>
      </c>
      <c r="M79" s="17">
        <v>0</v>
      </c>
    </row>
    <row r="80" spans="1:13" s="7" customFormat="1" ht="19.5" customHeight="1">
      <c r="A80" s="22" t="s">
        <v>76</v>
      </c>
      <c r="B80" s="25" t="s">
        <v>22</v>
      </c>
      <c r="C80" s="24" t="s">
        <v>12</v>
      </c>
      <c r="D80" s="10">
        <f t="shared" si="7"/>
        <v>3</v>
      </c>
      <c r="E80" s="26">
        <v>0</v>
      </c>
      <c r="F80" s="26">
        <v>0</v>
      </c>
      <c r="G80" s="26">
        <v>3</v>
      </c>
      <c r="H80" s="26">
        <v>0</v>
      </c>
      <c r="I80" s="17">
        <v>3</v>
      </c>
      <c r="J80" s="17">
        <v>0</v>
      </c>
      <c r="K80" s="17">
        <v>0</v>
      </c>
      <c r="L80" s="17">
        <v>0</v>
      </c>
      <c r="M80" s="17">
        <v>0</v>
      </c>
    </row>
    <row r="81" spans="1:13" s="7" customFormat="1" ht="19.5" customHeight="1">
      <c r="A81" s="22" t="s">
        <v>77</v>
      </c>
      <c r="B81" s="25" t="s">
        <v>22</v>
      </c>
      <c r="C81" s="24" t="s">
        <v>12</v>
      </c>
      <c r="D81" s="10">
        <f t="shared" si="7"/>
        <v>2.6</v>
      </c>
      <c r="E81" s="26">
        <v>0</v>
      </c>
      <c r="F81" s="26">
        <v>0</v>
      </c>
      <c r="G81" s="26">
        <v>2.6</v>
      </c>
      <c r="H81" s="26">
        <v>0</v>
      </c>
      <c r="I81" s="17">
        <v>2.6</v>
      </c>
      <c r="J81" s="17">
        <v>0</v>
      </c>
      <c r="K81" s="17">
        <v>0</v>
      </c>
      <c r="L81" s="17">
        <v>0</v>
      </c>
      <c r="M81" s="17">
        <v>0</v>
      </c>
    </row>
    <row r="82" spans="1:13" s="7" customFormat="1" ht="19.5" customHeight="1">
      <c r="A82" s="22" t="s">
        <v>109</v>
      </c>
      <c r="B82" s="25" t="s">
        <v>22</v>
      </c>
      <c r="C82" s="24" t="s">
        <v>12</v>
      </c>
      <c r="D82" s="10">
        <f t="shared" si="7"/>
        <v>15</v>
      </c>
      <c r="E82" s="26">
        <v>0</v>
      </c>
      <c r="F82" s="26">
        <v>10</v>
      </c>
      <c r="G82" s="26">
        <v>5</v>
      </c>
      <c r="H82" s="26">
        <v>0</v>
      </c>
      <c r="I82" s="17">
        <v>15</v>
      </c>
      <c r="J82" s="17">
        <v>0</v>
      </c>
      <c r="K82" s="17">
        <v>0</v>
      </c>
      <c r="L82" s="17">
        <v>0</v>
      </c>
      <c r="M82" s="17">
        <v>0</v>
      </c>
    </row>
    <row r="83" spans="1:13" s="7" customFormat="1" ht="19.5" customHeight="1">
      <c r="A83" s="22" t="s">
        <v>78</v>
      </c>
      <c r="B83" s="25" t="s">
        <v>18</v>
      </c>
      <c r="C83" s="24" t="s">
        <v>10</v>
      </c>
      <c r="D83" s="10">
        <f t="shared" si="7"/>
        <v>16</v>
      </c>
      <c r="E83" s="26">
        <v>0</v>
      </c>
      <c r="F83" s="26">
        <v>0</v>
      </c>
      <c r="G83" s="26">
        <v>16</v>
      </c>
      <c r="H83" s="26">
        <v>0</v>
      </c>
      <c r="I83" s="17">
        <v>16</v>
      </c>
      <c r="J83" s="17">
        <v>0</v>
      </c>
      <c r="K83" s="17">
        <v>0</v>
      </c>
      <c r="L83" s="17">
        <v>0</v>
      </c>
      <c r="M83" s="17">
        <v>0</v>
      </c>
    </row>
    <row r="84" spans="1:13" s="7" customFormat="1" ht="18.75" customHeight="1">
      <c r="A84" s="22" t="s">
        <v>79</v>
      </c>
      <c r="B84" s="25" t="s">
        <v>18</v>
      </c>
      <c r="C84" s="24" t="s">
        <v>10</v>
      </c>
      <c r="D84" s="10">
        <f t="shared" si="7"/>
        <v>20</v>
      </c>
      <c r="E84" s="26">
        <v>0</v>
      </c>
      <c r="F84" s="26">
        <v>0</v>
      </c>
      <c r="G84" s="26">
        <v>20</v>
      </c>
      <c r="H84" s="26">
        <v>0</v>
      </c>
      <c r="I84" s="17">
        <v>20</v>
      </c>
      <c r="J84" s="17">
        <v>0</v>
      </c>
      <c r="K84" s="17">
        <v>0</v>
      </c>
      <c r="L84" s="17">
        <v>0</v>
      </c>
      <c r="M84" s="17">
        <v>0</v>
      </c>
    </row>
    <row r="85" spans="1:13" s="7" customFormat="1" ht="36.75" customHeight="1">
      <c r="A85" s="21" t="s">
        <v>130</v>
      </c>
      <c r="B85" s="25" t="s">
        <v>18</v>
      </c>
      <c r="C85" s="24" t="s">
        <v>10</v>
      </c>
      <c r="D85" s="10">
        <f t="shared" si="7"/>
        <v>188</v>
      </c>
      <c r="E85" s="26">
        <v>0</v>
      </c>
      <c r="F85" s="26">
        <v>28</v>
      </c>
      <c r="G85" s="26">
        <v>67</v>
      </c>
      <c r="H85" s="26">
        <v>93</v>
      </c>
      <c r="I85" s="17">
        <v>129</v>
      </c>
      <c r="J85" s="17">
        <v>59</v>
      </c>
      <c r="K85" s="17">
        <v>0</v>
      </c>
      <c r="L85" s="17">
        <v>0</v>
      </c>
      <c r="M85" s="17">
        <v>0</v>
      </c>
    </row>
    <row r="86" spans="1:13" s="7" customFormat="1" ht="19.5" customHeight="1">
      <c r="A86" s="21" t="s">
        <v>118</v>
      </c>
      <c r="B86" s="25" t="s">
        <v>16</v>
      </c>
      <c r="C86" s="24" t="s">
        <v>10</v>
      </c>
      <c r="D86" s="10">
        <f t="shared" si="7"/>
        <v>5.4</v>
      </c>
      <c r="E86" s="26">
        <v>0</v>
      </c>
      <c r="F86" s="26">
        <v>0</v>
      </c>
      <c r="G86" s="26">
        <v>5.4</v>
      </c>
      <c r="H86" s="26">
        <v>0</v>
      </c>
      <c r="I86" s="17">
        <v>5.4</v>
      </c>
      <c r="J86" s="17">
        <v>0</v>
      </c>
      <c r="K86" s="17">
        <v>0</v>
      </c>
      <c r="L86" s="17">
        <v>0</v>
      </c>
      <c r="M86" s="17">
        <v>0</v>
      </c>
    </row>
    <row r="87" spans="1:13" s="7" customFormat="1" ht="19.5" customHeight="1">
      <c r="A87" s="21" t="s">
        <v>129</v>
      </c>
      <c r="B87" s="25" t="s">
        <v>16</v>
      </c>
      <c r="C87" s="24" t="s">
        <v>12</v>
      </c>
      <c r="D87" s="10">
        <f t="shared" si="7"/>
        <v>9</v>
      </c>
      <c r="E87" s="26">
        <v>0</v>
      </c>
      <c r="F87" s="26">
        <v>0</v>
      </c>
      <c r="G87" s="26">
        <v>0</v>
      </c>
      <c r="H87" s="26">
        <v>9</v>
      </c>
      <c r="I87" s="17">
        <v>9</v>
      </c>
      <c r="J87" s="17">
        <v>0</v>
      </c>
      <c r="K87" s="17">
        <v>0</v>
      </c>
      <c r="L87" s="17">
        <v>0</v>
      </c>
      <c r="M87" s="17">
        <v>0</v>
      </c>
    </row>
    <row r="88" spans="1:13" s="7" customFormat="1" ht="29.25" customHeight="1">
      <c r="A88" s="20" t="s">
        <v>31</v>
      </c>
      <c r="B88" s="25"/>
      <c r="C88" s="24"/>
      <c r="D88" s="11">
        <f>D89+D90</f>
        <v>84</v>
      </c>
      <c r="E88" s="11">
        <f aca="true" t="shared" si="11" ref="E88:M88">E89+E90</f>
        <v>0</v>
      </c>
      <c r="F88" s="11">
        <f t="shared" si="11"/>
        <v>17</v>
      </c>
      <c r="G88" s="11">
        <f t="shared" si="11"/>
        <v>50</v>
      </c>
      <c r="H88" s="11">
        <f t="shared" si="11"/>
        <v>17</v>
      </c>
      <c r="I88" s="11">
        <f t="shared" si="11"/>
        <v>84</v>
      </c>
      <c r="J88" s="11">
        <f t="shared" si="11"/>
        <v>0</v>
      </c>
      <c r="K88" s="11">
        <f t="shared" si="11"/>
        <v>0</v>
      </c>
      <c r="L88" s="11">
        <f t="shared" si="11"/>
        <v>0</v>
      </c>
      <c r="M88" s="11">
        <f t="shared" si="11"/>
        <v>0</v>
      </c>
    </row>
    <row r="89" spans="1:13" s="7" customFormat="1" ht="19.5" customHeight="1">
      <c r="A89" s="22" t="s">
        <v>80</v>
      </c>
      <c r="B89" s="25" t="s">
        <v>18</v>
      </c>
      <c r="C89" s="24" t="s">
        <v>10</v>
      </c>
      <c r="D89" s="10">
        <f t="shared" si="7"/>
        <v>67</v>
      </c>
      <c r="E89" s="26">
        <v>0</v>
      </c>
      <c r="F89" s="26">
        <v>0</v>
      </c>
      <c r="G89" s="26">
        <v>50</v>
      </c>
      <c r="H89" s="26">
        <v>17</v>
      </c>
      <c r="I89" s="17">
        <v>67</v>
      </c>
      <c r="J89" s="17">
        <v>0</v>
      </c>
      <c r="K89" s="17">
        <v>0</v>
      </c>
      <c r="L89" s="17">
        <v>0</v>
      </c>
      <c r="M89" s="17">
        <v>0</v>
      </c>
    </row>
    <row r="90" spans="1:13" s="7" customFormat="1" ht="17.25" customHeight="1">
      <c r="A90" s="22" t="s">
        <v>81</v>
      </c>
      <c r="B90" s="25" t="s">
        <v>17</v>
      </c>
      <c r="C90" s="24" t="s">
        <v>12</v>
      </c>
      <c r="D90" s="10">
        <f t="shared" si="7"/>
        <v>17</v>
      </c>
      <c r="E90" s="26">
        <v>0</v>
      </c>
      <c r="F90" s="26">
        <v>17</v>
      </c>
      <c r="G90" s="26">
        <v>0</v>
      </c>
      <c r="H90" s="26">
        <v>0</v>
      </c>
      <c r="I90" s="17">
        <v>17</v>
      </c>
      <c r="J90" s="17">
        <v>0</v>
      </c>
      <c r="K90" s="17">
        <v>0</v>
      </c>
      <c r="L90" s="17">
        <v>0</v>
      </c>
      <c r="M90" s="17">
        <v>0</v>
      </c>
    </row>
    <row r="91" spans="1:13" s="7" customFormat="1" ht="33" customHeight="1">
      <c r="A91" s="36" t="s">
        <v>125</v>
      </c>
      <c r="B91" s="47"/>
      <c r="C91" s="52"/>
      <c r="D91" s="11">
        <f>D92</f>
        <v>166</v>
      </c>
      <c r="E91" s="11">
        <f aca="true" t="shared" si="12" ref="E91:M91">E92</f>
        <v>0</v>
      </c>
      <c r="F91" s="11">
        <f t="shared" si="12"/>
        <v>0</v>
      </c>
      <c r="G91" s="11">
        <f t="shared" si="12"/>
        <v>0</v>
      </c>
      <c r="H91" s="11">
        <f t="shared" si="12"/>
        <v>166</v>
      </c>
      <c r="I91" s="11">
        <f t="shared" si="12"/>
        <v>0</v>
      </c>
      <c r="J91" s="11">
        <f t="shared" si="12"/>
        <v>166</v>
      </c>
      <c r="K91" s="11">
        <f t="shared" si="12"/>
        <v>0</v>
      </c>
      <c r="L91" s="11">
        <f t="shared" si="12"/>
        <v>0</v>
      </c>
      <c r="M91" s="11">
        <f t="shared" si="12"/>
        <v>0</v>
      </c>
    </row>
    <row r="92" spans="1:13" s="7" customFormat="1" ht="27" customHeight="1">
      <c r="A92" s="22" t="s">
        <v>126</v>
      </c>
      <c r="B92" s="25" t="s">
        <v>18</v>
      </c>
      <c r="C92" s="24" t="s">
        <v>10</v>
      </c>
      <c r="D92" s="10">
        <f t="shared" si="7"/>
        <v>166</v>
      </c>
      <c r="E92" s="26">
        <v>0</v>
      </c>
      <c r="F92" s="26">
        <v>0</v>
      </c>
      <c r="G92" s="26">
        <v>0</v>
      </c>
      <c r="H92" s="26">
        <v>166</v>
      </c>
      <c r="I92" s="17">
        <v>0</v>
      </c>
      <c r="J92" s="17">
        <v>166</v>
      </c>
      <c r="K92" s="17">
        <v>0</v>
      </c>
      <c r="L92" s="17">
        <v>0</v>
      </c>
      <c r="M92" s="17">
        <v>0</v>
      </c>
    </row>
    <row r="93" spans="1:13" s="7" customFormat="1" ht="19.5" customHeight="1">
      <c r="A93" s="20" t="s">
        <v>32</v>
      </c>
      <c r="B93" s="25"/>
      <c r="C93" s="24"/>
      <c r="D93" s="11">
        <f>D94+D95</f>
        <v>574</v>
      </c>
      <c r="E93" s="11">
        <f aca="true" t="shared" si="13" ref="E93:M93">E94+E95</f>
        <v>97</v>
      </c>
      <c r="F93" s="11">
        <f t="shared" si="13"/>
        <v>141</v>
      </c>
      <c r="G93" s="11">
        <f t="shared" si="13"/>
        <v>189</v>
      </c>
      <c r="H93" s="11">
        <f t="shared" si="13"/>
        <v>147</v>
      </c>
      <c r="I93" s="11">
        <f t="shared" si="13"/>
        <v>184</v>
      </c>
      <c r="J93" s="11">
        <f t="shared" si="13"/>
        <v>390</v>
      </c>
      <c r="K93" s="11">
        <f t="shared" si="13"/>
        <v>0</v>
      </c>
      <c r="L93" s="11">
        <f t="shared" si="13"/>
        <v>0</v>
      </c>
      <c r="M93" s="11">
        <f t="shared" si="13"/>
        <v>0</v>
      </c>
    </row>
    <row r="94" spans="1:13" s="7" customFormat="1" ht="19.5" customHeight="1">
      <c r="A94" s="22" t="s">
        <v>33</v>
      </c>
      <c r="B94" s="25" t="s">
        <v>18</v>
      </c>
      <c r="C94" s="24" t="s">
        <v>11</v>
      </c>
      <c r="D94" s="10">
        <f t="shared" si="7"/>
        <v>549</v>
      </c>
      <c r="E94" s="26">
        <v>97</v>
      </c>
      <c r="F94" s="26">
        <v>141</v>
      </c>
      <c r="G94" s="26">
        <v>164</v>
      </c>
      <c r="H94" s="26">
        <v>147</v>
      </c>
      <c r="I94" s="17">
        <v>159</v>
      </c>
      <c r="J94" s="17">
        <v>390</v>
      </c>
      <c r="K94" s="17">
        <v>0</v>
      </c>
      <c r="L94" s="17">
        <v>0</v>
      </c>
      <c r="M94" s="17">
        <v>0</v>
      </c>
    </row>
    <row r="95" spans="1:13" s="7" customFormat="1" ht="19.5" customHeight="1">
      <c r="A95" s="22" t="s">
        <v>82</v>
      </c>
      <c r="B95" s="25" t="s">
        <v>16</v>
      </c>
      <c r="C95" s="24" t="s">
        <v>12</v>
      </c>
      <c r="D95" s="10">
        <f t="shared" si="7"/>
        <v>25</v>
      </c>
      <c r="E95" s="26">
        <v>0</v>
      </c>
      <c r="F95" s="26">
        <v>0</v>
      </c>
      <c r="G95" s="26">
        <v>25</v>
      </c>
      <c r="H95" s="26">
        <v>0</v>
      </c>
      <c r="I95" s="17">
        <v>25</v>
      </c>
      <c r="J95" s="17">
        <v>0</v>
      </c>
      <c r="K95" s="17">
        <v>0</v>
      </c>
      <c r="L95" s="17">
        <v>0</v>
      </c>
      <c r="M95" s="17">
        <v>0</v>
      </c>
    </row>
    <row r="96" spans="1:13" s="7" customFormat="1" ht="19.5" customHeight="1">
      <c r="A96" s="20" t="s">
        <v>123</v>
      </c>
      <c r="B96" s="25"/>
      <c r="C96" s="24"/>
      <c r="D96" s="11">
        <f>D97</f>
        <v>3</v>
      </c>
      <c r="E96" s="11">
        <f aca="true" t="shared" si="14" ref="E96:M96">E97</f>
        <v>0</v>
      </c>
      <c r="F96" s="11">
        <f t="shared" si="14"/>
        <v>0</v>
      </c>
      <c r="G96" s="11">
        <f t="shared" si="14"/>
        <v>0</v>
      </c>
      <c r="H96" s="11">
        <f t="shared" si="14"/>
        <v>3</v>
      </c>
      <c r="I96" s="11">
        <f t="shared" si="14"/>
        <v>3</v>
      </c>
      <c r="J96" s="11">
        <f t="shared" si="14"/>
        <v>0</v>
      </c>
      <c r="K96" s="11">
        <f t="shared" si="14"/>
        <v>0</v>
      </c>
      <c r="L96" s="11">
        <f t="shared" si="14"/>
        <v>0</v>
      </c>
      <c r="M96" s="11">
        <f t="shared" si="14"/>
        <v>0</v>
      </c>
    </row>
    <row r="97" spans="1:13" s="7" customFormat="1" ht="19.5" customHeight="1">
      <c r="A97" s="22" t="s">
        <v>124</v>
      </c>
      <c r="B97" s="25" t="s">
        <v>22</v>
      </c>
      <c r="C97" s="24" t="s">
        <v>12</v>
      </c>
      <c r="D97" s="10">
        <f t="shared" si="7"/>
        <v>3</v>
      </c>
      <c r="E97" s="26">
        <v>0</v>
      </c>
      <c r="F97" s="26">
        <v>0</v>
      </c>
      <c r="G97" s="26">
        <v>0</v>
      </c>
      <c r="H97" s="26">
        <v>3</v>
      </c>
      <c r="I97" s="17">
        <v>3</v>
      </c>
      <c r="J97" s="17">
        <v>0</v>
      </c>
      <c r="K97" s="17">
        <v>0</v>
      </c>
      <c r="L97" s="17">
        <v>0</v>
      </c>
      <c r="M97" s="17">
        <v>0</v>
      </c>
    </row>
    <row r="98" spans="1:13" s="7" customFormat="1" ht="19.5" customHeight="1">
      <c r="A98" s="20" t="s">
        <v>15</v>
      </c>
      <c r="B98" s="20"/>
      <c r="C98" s="24"/>
      <c r="D98" s="11">
        <f>D99+D100+D101+D102+D103+D104+D105</f>
        <v>11059</v>
      </c>
      <c r="E98" s="11">
        <f aca="true" t="shared" si="15" ref="E98:M98">E99+E100+E101+E102+E103+E104+E105</f>
        <v>10660</v>
      </c>
      <c r="F98" s="11">
        <f t="shared" si="15"/>
        <v>236</v>
      </c>
      <c r="G98" s="11">
        <f t="shared" si="15"/>
        <v>-7</v>
      </c>
      <c r="H98" s="11">
        <f t="shared" si="15"/>
        <v>170</v>
      </c>
      <c r="I98" s="11">
        <f t="shared" si="15"/>
        <v>931</v>
      </c>
      <c r="J98" s="11">
        <f t="shared" si="15"/>
        <v>0</v>
      </c>
      <c r="K98" s="11">
        <f t="shared" si="15"/>
        <v>0</v>
      </c>
      <c r="L98" s="11">
        <f t="shared" si="15"/>
        <v>0</v>
      </c>
      <c r="M98" s="11">
        <f t="shared" si="15"/>
        <v>10128</v>
      </c>
    </row>
    <row r="99" spans="1:13" s="7" customFormat="1" ht="21.75" customHeight="1">
      <c r="A99" s="21" t="s">
        <v>38</v>
      </c>
      <c r="B99" s="24" t="s">
        <v>18</v>
      </c>
      <c r="C99" s="24" t="s">
        <v>11</v>
      </c>
      <c r="D99" s="10">
        <f t="shared" si="7"/>
        <v>229</v>
      </c>
      <c r="E99" s="26">
        <v>59</v>
      </c>
      <c r="F99" s="26">
        <v>0</v>
      </c>
      <c r="G99" s="26">
        <v>0</v>
      </c>
      <c r="H99" s="26">
        <v>170</v>
      </c>
      <c r="I99" s="17">
        <v>229</v>
      </c>
      <c r="J99" s="17">
        <v>0</v>
      </c>
      <c r="K99" s="17">
        <v>0</v>
      </c>
      <c r="L99" s="17">
        <v>0</v>
      </c>
      <c r="M99" s="17">
        <v>0</v>
      </c>
    </row>
    <row r="100" spans="1:13" s="7" customFormat="1" ht="32.25" customHeight="1">
      <c r="A100" s="21" t="s">
        <v>102</v>
      </c>
      <c r="B100" s="24" t="s">
        <v>18</v>
      </c>
      <c r="C100" s="24" t="s">
        <v>10</v>
      </c>
      <c r="D100" s="10">
        <f t="shared" si="7"/>
        <v>5</v>
      </c>
      <c r="E100" s="26">
        <v>5</v>
      </c>
      <c r="F100" s="26">
        <v>0</v>
      </c>
      <c r="G100" s="26">
        <v>0</v>
      </c>
      <c r="H100" s="26">
        <v>0</v>
      </c>
      <c r="I100" s="17">
        <v>5</v>
      </c>
      <c r="J100" s="17">
        <v>0</v>
      </c>
      <c r="K100" s="17">
        <v>0</v>
      </c>
      <c r="L100" s="17">
        <v>0</v>
      </c>
      <c r="M100" s="17">
        <v>0</v>
      </c>
    </row>
    <row r="101" spans="1:13" s="7" customFormat="1" ht="18.75" customHeight="1">
      <c r="A101" s="21" t="s">
        <v>47</v>
      </c>
      <c r="B101" s="24" t="s">
        <v>18</v>
      </c>
      <c r="C101" s="24" t="s">
        <v>11</v>
      </c>
      <c r="D101" s="10">
        <f t="shared" si="7"/>
        <v>10128</v>
      </c>
      <c r="E101" s="26">
        <v>10128</v>
      </c>
      <c r="F101" s="26">
        <v>0</v>
      </c>
      <c r="G101" s="26">
        <v>0</v>
      </c>
      <c r="H101" s="26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10128</v>
      </c>
    </row>
    <row r="102" spans="1:13" s="7" customFormat="1" ht="33" customHeight="1">
      <c r="A102" s="21" t="s">
        <v>48</v>
      </c>
      <c r="B102" s="24" t="s">
        <v>16</v>
      </c>
      <c r="C102" s="24" t="s">
        <v>12</v>
      </c>
      <c r="D102" s="10">
        <f t="shared" si="7"/>
        <v>130</v>
      </c>
      <c r="E102" s="26">
        <v>130</v>
      </c>
      <c r="F102" s="26">
        <v>0</v>
      </c>
      <c r="G102" s="26">
        <v>0</v>
      </c>
      <c r="H102" s="26">
        <v>0</v>
      </c>
      <c r="I102" s="17">
        <v>130</v>
      </c>
      <c r="J102" s="17">
        <v>0</v>
      </c>
      <c r="K102" s="17">
        <v>0</v>
      </c>
      <c r="L102" s="17">
        <v>0</v>
      </c>
      <c r="M102" s="17">
        <v>0</v>
      </c>
    </row>
    <row r="103" spans="1:13" s="7" customFormat="1" ht="17.25" customHeight="1">
      <c r="A103" s="21" t="s">
        <v>83</v>
      </c>
      <c r="B103" s="24" t="s">
        <v>16</v>
      </c>
      <c r="C103" s="24" t="s">
        <v>12</v>
      </c>
      <c r="D103" s="10">
        <f t="shared" si="7"/>
        <v>20</v>
      </c>
      <c r="E103" s="26">
        <v>0</v>
      </c>
      <c r="F103" s="26">
        <v>20</v>
      </c>
      <c r="G103" s="26">
        <v>0</v>
      </c>
      <c r="H103" s="26">
        <v>0</v>
      </c>
      <c r="I103" s="17">
        <v>20</v>
      </c>
      <c r="J103" s="17">
        <v>0</v>
      </c>
      <c r="K103" s="17">
        <v>0</v>
      </c>
      <c r="L103" s="17">
        <v>0</v>
      </c>
      <c r="M103" s="17">
        <v>0</v>
      </c>
    </row>
    <row r="104" spans="1:13" s="7" customFormat="1" ht="29.25" customHeight="1">
      <c r="A104" s="21" t="s">
        <v>103</v>
      </c>
      <c r="B104" s="24" t="s">
        <v>18</v>
      </c>
      <c r="C104" s="24" t="s">
        <v>10</v>
      </c>
      <c r="D104" s="10">
        <f t="shared" si="7"/>
        <v>0</v>
      </c>
      <c r="E104" s="26">
        <v>0</v>
      </c>
      <c r="F104" s="26">
        <v>24</v>
      </c>
      <c r="G104" s="26">
        <v>-24</v>
      </c>
      <c r="H104" s="26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</row>
    <row r="105" spans="1:13" s="7" customFormat="1" ht="18" customHeight="1">
      <c r="A105" s="21" t="s">
        <v>50</v>
      </c>
      <c r="B105" s="24" t="s">
        <v>18</v>
      </c>
      <c r="C105" s="24" t="s">
        <v>11</v>
      </c>
      <c r="D105" s="10">
        <f t="shared" si="7"/>
        <v>547</v>
      </c>
      <c r="E105" s="26">
        <v>338</v>
      </c>
      <c r="F105" s="26">
        <v>192</v>
      </c>
      <c r="G105" s="26">
        <v>17</v>
      </c>
      <c r="H105" s="26">
        <v>0</v>
      </c>
      <c r="I105" s="17">
        <v>547</v>
      </c>
      <c r="J105" s="17">
        <v>0</v>
      </c>
      <c r="K105" s="17">
        <v>0</v>
      </c>
      <c r="L105" s="17">
        <v>0</v>
      </c>
      <c r="M105" s="17">
        <v>0</v>
      </c>
    </row>
    <row r="106" spans="1:13" s="7" customFormat="1" ht="35.25" customHeight="1">
      <c r="A106" s="33" t="s">
        <v>88</v>
      </c>
      <c r="B106" s="25"/>
      <c r="C106" s="25"/>
      <c r="D106" s="11">
        <f>D107</f>
        <v>133</v>
      </c>
      <c r="E106" s="11">
        <f aca="true" t="shared" si="16" ref="E106:M106">E107</f>
        <v>0</v>
      </c>
      <c r="F106" s="11">
        <f t="shared" si="16"/>
        <v>133</v>
      </c>
      <c r="G106" s="11">
        <f t="shared" si="16"/>
        <v>0</v>
      </c>
      <c r="H106" s="11">
        <f t="shared" si="16"/>
        <v>0</v>
      </c>
      <c r="I106" s="11">
        <f t="shared" si="16"/>
        <v>0</v>
      </c>
      <c r="J106" s="11">
        <f t="shared" si="16"/>
        <v>0</v>
      </c>
      <c r="K106" s="11">
        <f t="shared" si="16"/>
        <v>133</v>
      </c>
      <c r="L106" s="11">
        <f t="shared" si="16"/>
        <v>0</v>
      </c>
      <c r="M106" s="11">
        <f t="shared" si="16"/>
        <v>0</v>
      </c>
    </row>
    <row r="107" spans="1:13" s="7" customFormat="1" ht="30" customHeight="1">
      <c r="A107" s="21" t="s">
        <v>84</v>
      </c>
      <c r="B107" s="25" t="s">
        <v>85</v>
      </c>
      <c r="C107" s="25" t="s">
        <v>10</v>
      </c>
      <c r="D107" s="10">
        <f>E107+F107+G107+H107</f>
        <v>133</v>
      </c>
      <c r="E107" s="27">
        <v>0</v>
      </c>
      <c r="F107" s="27">
        <v>133</v>
      </c>
      <c r="G107" s="27">
        <v>0</v>
      </c>
      <c r="H107" s="27">
        <v>0</v>
      </c>
      <c r="I107" s="17">
        <v>0</v>
      </c>
      <c r="J107" s="17">
        <v>0</v>
      </c>
      <c r="K107" s="17">
        <v>133</v>
      </c>
      <c r="L107" s="17">
        <v>0</v>
      </c>
      <c r="M107" s="17">
        <v>0</v>
      </c>
    </row>
    <row r="108" spans="1:13" s="7" customFormat="1" ht="29.25" customHeight="1">
      <c r="A108" s="20" t="s">
        <v>39</v>
      </c>
      <c r="B108" s="22"/>
      <c r="C108" s="25"/>
      <c r="D108" s="11">
        <f>D109</f>
        <v>338</v>
      </c>
      <c r="E108" s="11">
        <f aca="true" t="shared" si="17" ref="E108:M108">E109</f>
        <v>0</v>
      </c>
      <c r="F108" s="11">
        <f t="shared" si="17"/>
        <v>338</v>
      </c>
      <c r="G108" s="11">
        <f t="shared" si="17"/>
        <v>0</v>
      </c>
      <c r="H108" s="11">
        <f t="shared" si="17"/>
        <v>0</v>
      </c>
      <c r="I108" s="11">
        <f t="shared" si="17"/>
        <v>0</v>
      </c>
      <c r="J108" s="11">
        <f t="shared" si="17"/>
        <v>0</v>
      </c>
      <c r="K108" s="11">
        <f t="shared" si="17"/>
        <v>338</v>
      </c>
      <c r="L108" s="11">
        <f t="shared" si="17"/>
        <v>0</v>
      </c>
      <c r="M108" s="11">
        <f t="shared" si="17"/>
        <v>0</v>
      </c>
    </row>
    <row r="109" spans="1:13" s="7" customFormat="1" ht="21.75" customHeight="1">
      <c r="A109" s="22" t="s">
        <v>86</v>
      </c>
      <c r="B109" s="25" t="s">
        <v>85</v>
      </c>
      <c r="C109" s="34" t="s">
        <v>10</v>
      </c>
      <c r="D109" s="10">
        <f>E109+F109+G109+H109</f>
        <v>338</v>
      </c>
      <c r="E109" s="27">
        <v>0</v>
      </c>
      <c r="F109" s="27">
        <v>338</v>
      </c>
      <c r="G109" s="27">
        <v>0</v>
      </c>
      <c r="H109" s="27">
        <v>0</v>
      </c>
      <c r="I109" s="17">
        <v>0</v>
      </c>
      <c r="J109" s="17">
        <v>0</v>
      </c>
      <c r="K109" s="42">
        <v>338</v>
      </c>
      <c r="L109" s="42">
        <v>0</v>
      </c>
      <c r="M109" s="42">
        <v>0</v>
      </c>
    </row>
    <row r="110" spans="1:13" s="7" customFormat="1" ht="33" customHeight="1">
      <c r="A110" s="33" t="s">
        <v>87</v>
      </c>
      <c r="B110" s="47"/>
      <c r="C110" s="47"/>
      <c r="D110" s="11">
        <f>D111</f>
        <v>214</v>
      </c>
      <c r="E110" s="11">
        <f aca="true" t="shared" si="18" ref="E110:M110">E111</f>
        <v>0</v>
      </c>
      <c r="F110" s="11">
        <f t="shared" si="18"/>
        <v>150</v>
      </c>
      <c r="G110" s="11">
        <f t="shared" si="18"/>
        <v>0</v>
      </c>
      <c r="H110" s="11">
        <f t="shared" si="18"/>
        <v>64</v>
      </c>
      <c r="I110" s="11">
        <f t="shared" si="18"/>
        <v>0</v>
      </c>
      <c r="J110" s="11">
        <f t="shared" si="18"/>
        <v>0</v>
      </c>
      <c r="K110" s="11">
        <f t="shared" si="18"/>
        <v>214</v>
      </c>
      <c r="L110" s="11">
        <f t="shared" si="18"/>
        <v>0</v>
      </c>
      <c r="M110" s="11">
        <f t="shared" si="18"/>
        <v>0</v>
      </c>
    </row>
    <row r="111" spans="1:13" s="7" customFormat="1" ht="21.75" customHeight="1">
      <c r="A111" s="22" t="s">
        <v>100</v>
      </c>
      <c r="B111" s="25" t="s">
        <v>85</v>
      </c>
      <c r="C111" s="34" t="s">
        <v>10</v>
      </c>
      <c r="D111" s="10">
        <f>E111+F111+G111+H111</f>
        <v>214</v>
      </c>
      <c r="E111" s="27">
        <v>0</v>
      </c>
      <c r="F111" s="27">
        <v>150</v>
      </c>
      <c r="G111" s="27">
        <v>0</v>
      </c>
      <c r="H111" s="27">
        <v>64</v>
      </c>
      <c r="I111" s="17">
        <v>0</v>
      </c>
      <c r="J111" s="17">
        <v>0</v>
      </c>
      <c r="K111" s="42">
        <v>214</v>
      </c>
      <c r="L111" s="42">
        <v>0</v>
      </c>
      <c r="M111" s="42">
        <v>0</v>
      </c>
    </row>
    <row r="112" spans="1:13" s="7" customFormat="1" ht="36.75" customHeight="1">
      <c r="A112" s="36" t="s">
        <v>93</v>
      </c>
      <c r="B112" s="47"/>
      <c r="C112" s="47"/>
      <c r="D112" s="11">
        <f>D113</f>
        <v>115</v>
      </c>
      <c r="E112" s="11">
        <f aca="true" t="shared" si="19" ref="E112:M114">E113</f>
        <v>0</v>
      </c>
      <c r="F112" s="11">
        <f t="shared" si="19"/>
        <v>0</v>
      </c>
      <c r="G112" s="11">
        <f t="shared" si="19"/>
        <v>0</v>
      </c>
      <c r="H112" s="11">
        <f t="shared" si="19"/>
        <v>115</v>
      </c>
      <c r="I112" s="11">
        <f t="shared" si="19"/>
        <v>0</v>
      </c>
      <c r="J112" s="11">
        <f t="shared" si="19"/>
        <v>0</v>
      </c>
      <c r="K112" s="11">
        <f t="shared" si="19"/>
        <v>115</v>
      </c>
      <c r="L112" s="11">
        <f t="shared" si="19"/>
        <v>0</v>
      </c>
      <c r="M112" s="11">
        <f t="shared" si="19"/>
        <v>0</v>
      </c>
    </row>
    <row r="113" spans="1:13" s="7" customFormat="1" ht="21.75" customHeight="1">
      <c r="A113" s="22" t="s">
        <v>101</v>
      </c>
      <c r="B113" s="25" t="s">
        <v>85</v>
      </c>
      <c r="C113" s="34" t="s">
        <v>10</v>
      </c>
      <c r="D113" s="10">
        <f>E113+F113+G113+H113</f>
        <v>115</v>
      </c>
      <c r="E113" s="27">
        <v>0</v>
      </c>
      <c r="F113" s="27">
        <v>0</v>
      </c>
      <c r="G113" s="27">
        <v>0</v>
      </c>
      <c r="H113" s="27">
        <v>115</v>
      </c>
      <c r="I113" s="17">
        <v>0</v>
      </c>
      <c r="J113" s="17">
        <v>0</v>
      </c>
      <c r="K113" s="42">
        <v>115</v>
      </c>
      <c r="L113" s="42">
        <v>0</v>
      </c>
      <c r="M113" s="42">
        <v>0</v>
      </c>
    </row>
    <row r="114" spans="1:13" s="7" customFormat="1" ht="36.75" customHeight="1">
      <c r="A114" s="36" t="s">
        <v>108</v>
      </c>
      <c r="B114" s="47"/>
      <c r="C114" s="47"/>
      <c r="D114" s="11">
        <f>D115</f>
        <v>5</v>
      </c>
      <c r="E114" s="11">
        <f t="shared" si="19"/>
        <v>0</v>
      </c>
      <c r="F114" s="11">
        <f t="shared" si="19"/>
        <v>0</v>
      </c>
      <c r="G114" s="11">
        <f t="shared" si="19"/>
        <v>5</v>
      </c>
      <c r="H114" s="11">
        <f t="shared" si="19"/>
        <v>0</v>
      </c>
      <c r="I114" s="11">
        <f t="shared" si="19"/>
        <v>0</v>
      </c>
      <c r="J114" s="11">
        <f t="shared" si="19"/>
        <v>0</v>
      </c>
      <c r="K114" s="11">
        <f t="shared" si="19"/>
        <v>5</v>
      </c>
      <c r="L114" s="11">
        <f t="shared" si="19"/>
        <v>0</v>
      </c>
      <c r="M114" s="11">
        <f t="shared" si="19"/>
        <v>0</v>
      </c>
    </row>
    <row r="115" spans="1:13" s="7" customFormat="1" ht="45">
      <c r="A115" s="22" t="s">
        <v>110</v>
      </c>
      <c r="B115" s="25" t="s">
        <v>85</v>
      </c>
      <c r="C115" s="34" t="s">
        <v>10</v>
      </c>
      <c r="D115" s="10">
        <f>E115+F115+G115+H115</f>
        <v>5</v>
      </c>
      <c r="E115" s="10">
        <v>0</v>
      </c>
      <c r="F115" s="10">
        <v>0</v>
      </c>
      <c r="G115" s="10">
        <v>5</v>
      </c>
      <c r="H115" s="10">
        <v>0</v>
      </c>
      <c r="I115" s="10">
        <v>0</v>
      </c>
      <c r="J115" s="10">
        <v>0</v>
      </c>
      <c r="K115" s="10">
        <v>5</v>
      </c>
      <c r="L115" s="10">
        <f>M115+N115+O115+P115</f>
        <v>0</v>
      </c>
      <c r="M115" s="10">
        <f>N115+O115+P115+Q115</f>
        <v>0</v>
      </c>
    </row>
    <row r="116" spans="1:10" s="8" customFormat="1" ht="19.5" customHeight="1">
      <c r="A116" s="41"/>
      <c r="B116" s="41"/>
      <c r="C116" s="40"/>
      <c r="D116" s="37"/>
      <c r="E116" s="38"/>
      <c r="F116" s="38"/>
      <c r="G116" s="38"/>
      <c r="H116" s="38"/>
      <c r="I116" s="39"/>
      <c r="J116" s="39"/>
    </row>
    <row r="117" spans="1:13" s="8" customFormat="1" ht="49.5" customHeight="1">
      <c r="A117" s="63" t="s">
        <v>135</v>
      </c>
      <c r="B117" s="63"/>
      <c r="C117" s="63"/>
      <c r="D117" s="64"/>
      <c r="E117" s="64"/>
      <c r="F117" s="64"/>
      <c r="G117" s="65"/>
      <c r="H117" s="66" t="s">
        <v>136</v>
      </c>
      <c r="I117" s="65"/>
      <c r="J117" s="29"/>
      <c r="K117" s="67"/>
      <c r="L117" s="67"/>
      <c r="M117" s="67"/>
    </row>
    <row r="118" spans="1:13" s="8" customFormat="1" ht="18.75" customHeight="1">
      <c r="A118" s="63" t="s">
        <v>137</v>
      </c>
      <c r="B118" s="63"/>
      <c r="C118" s="63"/>
      <c r="D118" s="64"/>
      <c r="E118" s="64"/>
      <c r="F118" s="64"/>
      <c r="G118" s="64"/>
      <c r="H118" s="64"/>
      <c r="I118" s="68" t="s">
        <v>138</v>
      </c>
      <c r="J118" s="29"/>
      <c r="K118" s="67"/>
      <c r="L118" s="67"/>
      <c r="M118" s="67"/>
    </row>
    <row r="119" spans="1:13" s="8" customFormat="1" ht="17.25" customHeight="1">
      <c r="A119" s="63"/>
      <c r="B119" s="63"/>
      <c r="C119" s="63"/>
      <c r="D119" s="64"/>
      <c r="E119" s="64"/>
      <c r="F119" s="64"/>
      <c r="G119" s="64"/>
      <c r="H119" s="64"/>
      <c r="I119" s="65"/>
      <c r="J119" s="29"/>
      <c r="K119" s="67"/>
      <c r="L119" s="67"/>
      <c r="M119" s="67"/>
    </row>
    <row r="120" spans="1:10" s="8" customFormat="1" ht="19.5" customHeight="1">
      <c r="A120" s="30"/>
      <c r="B120" s="30"/>
      <c r="C120" s="30"/>
      <c r="D120" s="28"/>
      <c r="E120" s="28"/>
      <c r="F120" s="28"/>
      <c r="G120" s="28"/>
      <c r="H120" s="28"/>
      <c r="I120" s="12"/>
      <c r="J120" s="29"/>
    </row>
    <row r="121" spans="1:10" s="8" customFormat="1" ht="18.75" customHeight="1">
      <c r="A121" s="30"/>
      <c r="B121" s="30"/>
      <c r="C121" s="30"/>
      <c r="D121" s="28"/>
      <c r="E121" s="28"/>
      <c r="F121" s="28"/>
      <c r="G121" s="28"/>
      <c r="H121" s="28"/>
      <c r="I121" s="12"/>
      <c r="J121" s="29"/>
    </row>
    <row r="122" spans="1:10" s="8" customFormat="1" ht="18">
      <c r="A122" s="30"/>
      <c r="B122" s="30"/>
      <c r="C122" s="30"/>
      <c r="D122" s="28"/>
      <c r="E122" s="28"/>
      <c r="F122" s="28"/>
      <c r="G122" s="28"/>
      <c r="H122" s="28"/>
      <c r="I122" s="12"/>
      <c r="J122" s="29"/>
    </row>
    <row r="123" spans="1:10" s="8" customFormat="1" ht="18">
      <c r="A123" s="5"/>
      <c r="B123" s="5"/>
      <c r="C123" s="5"/>
      <c r="D123" s="28"/>
      <c r="E123" s="28"/>
      <c r="F123" s="28"/>
      <c r="G123" s="28"/>
      <c r="H123" s="28"/>
      <c r="I123" s="12"/>
      <c r="J123" s="29"/>
    </row>
    <row r="124" spans="1:10" s="8" customFormat="1" ht="18">
      <c r="A124" s="30"/>
      <c r="B124" s="30"/>
      <c r="C124" s="30"/>
      <c r="D124" s="28"/>
      <c r="E124" s="28"/>
      <c r="F124" s="28"/>
      <c r="G124" s="28"/>
      <c r="H124" s="28"/>
      <c r="I124" s="12"/>
      <c r="J124" s="29"/>
    </row>
    <row r="125" spans="1:10" s="8" customFormat="1" ht="18">
      <c r="A125" s="30"/>
      <c r="B125" s="30"/>
      <c r="C125" s="30"/>
      <c r="D125" s="28"/>
      <c r="E125" s="28"/>
      <c r="F125" s="28"/>
      <c r="G125" s="28"/>
      <c r="H125" s="28"/>
      <c r="I125" s="12"/>
      <c r="J125" s="29"/>
    </row>
    <row r="126" spans="1:10" ht="21.75" customHeight="1">
      <c r="A126" s="5"/>
      <c r="B126" s="5"/>
      <c r="C126" s="5"/>
      <c r="D126" s="28"/>
      <c r="E126" s="28"/>
      <c r="F126" s="28"/>
      <c r="G126" s="28"/>
      <c r="H126" s="28"/>
      <c r="I126" s="31"/>
      <c r="J126" s="29"/>
    </row>
    <row r="127" spans="1:10" ht="19.5" customHeight="1">
      <c r="A127" s="5"/>
      <c r="B127" s="5"/>
      <c r="C127" s="5"/>
      <c r="D127" s="28"/>
      <c r="E127" s="28"/>
      <c r="F127" s="28"/>
      <c r="G127" s="28"/>
      <c r="H127" s="28"/>
      <c r="J127" s="29"/>
    </row>
    <row r="128" spans="1:8" ht="18" customHeight="1">
      <c r="A128" s="5"/>
      <c r="B128" s="5"/>
      <c r="C128" s="5"/>
      <c r="D128" s="6"/>
      <c r="E128" s="6"/>
      <c r="F128" s="12"/>
      <c r="G128" s="12"/>
      <c r="H128" s="12"/>
    </row>
    <row r="129" spans="1:8" ht="18.75" customHeight="1">
      <c r="A129" s="14"/>
      <c r="B129" s="14"/>
      <c r="C129" s="14"/>
      <c r="D129" s="13"/>
      <c r="E129" s="13"/>
      <c r="F129" s="13"/>
      <c r="G129" s="13"/>
      <c r="H129" s="13"/>
    </row>
    <row r="130" spans="1:3" ht="16.5" customHeight="1">
      <c r="A130" s="15"/>
      <c r="B130" s="15"/>
      <c r="C130" s="15"/>
    </row>
    <row r="131" ht="16.5" customHeight="1">
      <c r="F131" s="16"/>
    </row>
    <row r="132" ht="18.75" customHeight="1"/>
    <row r="133" ht="17.25" customHeight="1"/>
    <row r="134" ht="18.75" customHeight="1"/>
    <row r="135" ht="17.25" customHeight="1"/>
    <row r="136" ht="21" customHeight="1"/>
    <row r="137" spans="1:8" s="7" customFormat="1" ht="16.5" customHeight="1">
      <c r="A137"/>
      <c r="B137"/>
      <c r="C137"/>
      <c r="D137"/>
      <c r="E137"/>
      <c r="F137"/>
      <c r="G137"/>
      <c r="H137"/>
    </row>
    <row r="138" ht="18.75" customHeight="1"/>
    <row r="139" spans="1:8" s="7" customFormat="1" ht="20.25" customHeight="1">
      <c r="A139"/>
      <c r="B139"/>
      <c r="C139"/>
      <c r="D139"/>
      <c r="E139"/>
      <c r="F139"/>
      <c r="G139"/>
      <c r="H139"/>
    </row>
    <row r="140" ht="18.75" customHeight="1"/>
    <row r="141" spans="1:8" s="4" customFormat="1" ht="18">
      <c r="A141"/>
      <c r="B141"/>
      <c r="C141"/>
      <c r="D141"/>
      <c r="E141"/>
      <c r="F141"/>
      <c r="G141"/>
      <c r="H141"/>
    </row>
    <row r="142" spans="1:8" s="4" customFormat="1" ht="18">
      <c r="A142"/>
      <c r="B142"/>
      <c r="C142"/>
      <c r="D142"/>
      <c r="E142" s="32"/>
      <c r="F142" s="32"/>
      <c r="G142" s="32"/>
      <c r="H142"/>
    </row>
    <row r="143" spans="1:8" s="4" customFormat="1" ht="18.75" customHeight="1">
      <c r="A143"/>
      <c r="B143"/>
      <c r="C143"/>
      <c r="D143"/>
      <c r="E143"/>
      <c r="F143"/>
      <c r="G143"/>
      <c r="H143"/>
    </row>
    <row r="144" spans="1:8" s="4" customFormat="1" ht="18.75" customHeight="1">
      <c r="A144"/>
      <c r="B144"/>
      <c r="C144"/>
      <c r="D144"/>
      <c r="E144"/>
      <c r="F144"/>
      <c r="G144"/>
      <c r="H144"/>
    </row>
    <row r="145" spans="1:8" s="4" customFormat="1" ht="18.75" customHeight="1">
      <c r="A145"/>
      <c r="B145"/>
      <c r="C145"/>
      <c r="D145"/>
      <c r="E145"/>
      <c r="F145"/>
      <c r="G145"/>
      <c r="H145"/>
    </row>
    <row r="146" spans="1:8" s="4" customFormat="1" ht="18" customHeight="1">
      <c r="A146"/>
      <c r="B146"/>
      <c r="C146"/>
      <c r="D146"/>
      <c r="E146"/>
      <c r="F146"/>
      <c r="G146"/>
      <c r="H146"/>
    </row>
    <row r="147" spans="1:8" s="4" customFormat="1" ht="19.5" customHeight="1">
      <c r="A147"/>
      <c r="B147"/>
      <c r="C147"/>
      <c r="D147"/>
      <c r="E147"/>
      <c r="F147"/>
      <c r="G147"/>
      <c r="H147"/>
    </row>
    <row r="148" spans="1:8" s="4" customFormat="1" ht="18">
      <c r="A148"/>
      <c r="B148"/>
      <c r="C148"/>
      <c r="D148"/>
      <c r="E148"/>
      <c r="F148"/>
      <c r="G148"/>
      <c r="H148"/>
    </row>
    <row r="149" spans="1:8" s="4" customFormat="1" ht="18">
      <c r="A149"/>
      <c r="B149"/>
      <c r="C149"/>
      <c r="D149"/>
      <c r="E149"/>
      <c r="F149"/>
      <c r="G149"/>
      <c r="H149"/>
    </row>
    <row r="150" spans="1:8" s="4" customFormat="1" ht="18">
      <c r="A150"/>
      <c r="B150"/>
      <c r="C150"/>
      <c r="D150"/>
      <c r="E150"/>
      <c r="F150"/>
      <c r="G150"/>
      <c r="H150"/>
    </row>
    <row r="153" spans="1:8" s="3" customFormat="1" ht="12.75">
      <c r="A153"/>
      <c r="B153"/>
      <c r="C153"/>
      <c r="D153"/>
      <c r="E153"/>
      <c r="F153"/>
      <c r="G153"/>
      <c r="H153"/>
    </row>
    <row r="154" spans="1:8" s="3" customFormat="1" ht="12.75">
      <c r="A154"/>
      <c r="B154"/>
      <c r="C154"/>
      <c r="D154"/>
      <c r="E154"/>
      <c r="F154"/>
      <c r="G154"/>
      <c r="H154"/>
    </row>
    <row r="155" spans="1:8" s="3" customFormat="1" ht="12.75">
      <c r="A155"/>
      <c r="B155"/>
      <c r="C155"/>
      <c r="D155"/>
      <c r="E155"/>
      <c r="F155"/>
      <c r="G155"/>
      <c r="H155"/>
    </row>
    <row r="156" spans="1:8" s="3" customFormat="1" ht="12.75">
      <c r="A156"/>
      <c r="B156"/>
      <c r="C156"/>
      <c r="D156"/>
      <c r="E156"/>
      <c r="F156"/>
      <c r="G156"/>
      <c r="H156"/>
    </row>
    <row r="157" spans="1:8" s="3" customFormat="1" ht="12.75">
      <c r="A157"/>
      <c r="B157"/>
      <c r="C157"/>
      <c r="D157"/>
      <c r="E157"/>
      <c r="F157"/>
      <c r="G157"/>
      <c r="H157"/>
    </row>
    <row r="159" ht="17.25" customHeight="1"/>
    <row r="160" ht="13.5" customHeight="1"/>
    <row r="162" ht="29.25" customHeight="1">
      <c r="I162" s="2"/>
    </row>
  </sheetData>
  <sheetProtection/>
  <mergeCells count="16">
    <mergeCell ref="M7:M8"/>
    <mergeCell ref="H7:H8"/>
    <mergeCell ref="A7:A8"/>
    <mergeCell ref="E7:E8"/>
    <mergeCell ref="F7:F8"/>
    <mergeCell ref="G7:G8"/>
    <mergeCell ref="A4:L4"/>
    <mergeCell ref="A3:L3"/>
    <mergeCell ref="D7:D8"/>
    <mergeCell ref="B7:B8"/>
    <mergeCell ref="I7:I8"/>
    <mergeCell ref="J7:J8"/>
    <mergeCell ref="C7:C8"/>
    <mergeCell ref="K7:K8"/>
    <mergeCell ref="L7:L8"/>
    <mergeCell ref="A5:L5"/>
  </mergeCells>
  <printOptions/>
  <pageMargins left="0.75" right="0.25" top="0.5" bottom="0.75" header="0.5" footer="0.5"/>
  <pageSetup horizontalDpi="600" verticalDpi="600" orientation="landscape" paperSize="9" scale="80" r:id="rId1"/>
  <headerFooter alignWithMargins="0">
    <oddFooter>&amp;R14.12.2017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Pecica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Pecica</dc:creator>
  <cp:keywords/>
  <dc:description/>
  <cp:lastModifiedBy>Munteanu Violeta</cp:lastModifiedBy>
  <cp:lastPrinted>2017-12-15T06:22:20Z</cp:lastPrinted>
  <dcterms:created xsi:type="dcterms:W3CDTF">2000-06-14T07:24:04Z</dcterms:created>
  <dcterms:modified xsi:type="dcterms:W3CDTF">2017-12-15T06:35:09Z</dcterms:modified>
  <cp:category/>
  <cp:version/>
  <cp:contentType/>
  <cp:contentStatus/>
</cp:coreProperties>
</file>